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120" yWindow="30" windowWidth="19035" windowHeight="11505"/>
  </bookViews>
  <sheets>
    <sheet name="SUP LOT REPORT (blank)" sheetId="9" r:id="rId1"/>
    <sheet name="SUP LOT REPORT (QA sample)" sheetId="1" r:id="rId2"/>
  </sheets>
  <externalReferences>
    <externalReference r:id="rId3"/>
  </externalReferences>
  <definedNames>
    <definedName name="CompactionLot1" localSheetId="0">'SUP LOT REPORT (blank)'!$AC$22</definedName>
    <definedName name="CompactionLot1">'SUP LOT REPORT (QA sample)'!$AC$22</definedName>
    <definedName name="DateLaidLot1" localSheetId="0">'SUP LOT REPORT (blank)'!$B$14</definedName>
    <definedName name="DateLaidLot1">'SUP LOT REPORT (QA sample)'!$B$14</definedName>
    <definedName name="DesignLiftThicknessLot1" localSheetId="0">'SUP LOT REPORT (blank)'!$AD$8</definedName>
    <definedName name="DesignLiftThicknessLot1">'SUP LOT REPORT (QA sample)'!$AD$8</definedName>
    <definedName name="_xlnm.Print_Area" localSheetId="0">'SUP LOT REPORT (blank)'!$B$1:$AD$47</definedName>
    <definedName name="_xlnm.Print_Area" localSheetId="1">'SUP LOT REPORT (QA sample)'!$B$1:$AD$47</definedName>
  </definedNames>
  <calcPr calcId="145621"/>
</workbook>
</file>

<file path=xl/calcChain.xml><?xml version="1.0" encoding="utf-8"?>
<calcChain xmlns="http://schemas.openxmlformats.org/spreadsheetml/2006/main">
  <c r="W41" i="9" l="1"/>
  <c r="U41" i="9"/>
  <c r="S41" i="9"/>
  <c r="R41" i="9"/>
  <c r="Q41" i="9"/>
  <c r="P41" i="9"/>
  <c r="O41" i="9"/>
  <c r="N41" i="9"/>
  <c r="M41" i="9"/>
  <c r="L41" i="9"/>
  <c r="K41" i="9"/>
  <c r="J41" i="9"/>
  <c r="I41" i="9"/>
  <c r="W40" i="9"/>
  <c r="U40" i="9"/>
  <c r="S40" i="9"/>
  <c r="R40" i="9"/>
  <c r="Q40" i="9"/>
  <c r="P40" i="9"/>
  <c r="O40" i="9"/>
  <c r="N40" i="9"/>
  <c r="M40" i="9"/>
  <c r="L40" i="9"/>
  <c r="K40" i="9"/>
  <c r="J40" i="9"/>
  <c r="AD22" i="9"/>
  <c r="AB22" i="9"/>
  <c r="AA22" i="9"/>
  <c r="Z22" i="9"/>
  <c r="Q22" i="9"/>
  <c r="O22" i="9"/>
  <c r="N22" i="9"/>
  <c r="M22" i="9"/>
  <c r="L22" i="9"/>
  <c r="J22" i="9"/>
  <c r="H22" i="9"/>
  <c r="F22" i="9"/>
  <c r="D22" i="9"/>
  <c r="AC21" i="9"/>
  <c r="AC20" i="9"/>
  <c r="AC19" i="9"/>
  <c r="AC18" i="9"/>
  <c r="AC17" i="9"/>
  <c r="AC16" i="9"/>
  <c r="AC15" i="9"/>
  <c r="AC14" i="9"/>
  <c r="AC22" i="9"/>
  <c r="AC14" i="1"/>
  <c r="AC21" i="1"/>
  <c r="AC20" i="1"/>
  <c r="AC19" i="1"/>
  <c r="AC18" i="1"/>
  <c r="AC17" i="1"/>
  <c r="AC16" i="1"/>
  <c r="AC15" i="1"/>
  <c r="O22" i="1"/>
  <c r="P41" i="1"/>
  <c r="P40" i="1"/>
  <c r="S40" i="1"/>
  <c r="J22" i="1"/>
  <c r="H22" i="1"/>
  <c r="F22" i="1"/>
  <c r="K41" i="1"/>
  <c r="K40" i="1"/>
  <c r="L41" i="1"/>
  <c r="L40" i="1"/>
  <c r="M41" i="1"/>
  <c r="M40" i="1"/>
  <c r="N41" i="1"/>
  <c r="N40" i="1"/>
  <c r="O41" i="1"/>
  <c r="O40" i="1"/>
  <c r="Q41" i="1"/>
  <c r="Q40" i="1"/>
  <c r="W40" i="1"/>
  <c r="U40" i="1"/>
  <c r="R40" i="1"/>
  <c r="J40" i="1"/>
  <c r="AD22" i="1"/>
  <c r="AB22" i="1"/>
  <c r="AA22" i="1"/>
  <c r="Z22" i="1"/>
  <c r="Q22" i="1"/>
  <c r="N22" i="1"/>
  <c r="M22" i="1"/>
  <c r="L22" i="1"/>
  <c r="D22" i="1"/>
  <c r="W41" i="1"/>
  <c r="I41" i="1"/>
  <c r="U41" i="1"/>
  <c r="S41" i="1"/>
  <c r="R41" i="1"/>
  <c r="J41" i="1"/>
  <c r="AC22" i="1"/>
</calcChain>
</file>

<file path=xl/sharedStrings.xml><?xml version="1.0" encoding="utf-8"?>
<sst xmlns="http://schemas.openxmlformats.org/spreadsheetml/2006/main" count="443" uniqueCount="188">
  <si>
    <t>CONTRACT NO.</t>
  </si>
  <si>
    <t>PROJECT NO.</t>
  </si>
  <si>
    <t>PROJECT FROM</t>
  </si>
  <si>
    <t>MST DESIGN NO.</t>
  </si>
  <si>
    <r>
      <t>DESIGN DENSITY (kg/m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</si>
  <si>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WEEK ENDING</t>
  </si>
  <si>
    <t>CL</t>
  </si>
  <si>
    <t>NO.</t>
  </si>
  <si>
    <t>A</t>
  </si>
  <si>
    <t>CS</t>
  </si>
  <si>
    <t>PROJECT TO</t>
  </si>
  <si>
    <t>PIT NAME</t>
  </si>
  <si>
    <t>DESIGN ASPHALT CONTENT (%)</t>
  </si>
  <si>
    <t>YY</t>
  </si>
  <si>
    <t>MM</t>
  </si>
  <si>
    <t>DD</t>
  </si>
  <si>
    <t>PAVING CONTRACTOR</t>
  </si>
  <si>
    <t>QA CONSULTANT</t>
  </si>
  <si>
    <t>TARGET ASPHALT CONTENT (%)</t>
  </si>
  <si>
    <t>DATE LAID</t>
  </si>
  <si>
    <t>LOT AGGREGATE PROPORTIONS</t>
  </si>
  <si>
    <t>LOT PAVEMENT AND COMPACTION DATA</t>
  </si>
  <si>
    <t>SAMPLE SOURCE</t>
  </si>
  <si>
    <t>SEGMENT #</t>
  </si>
  <si>
    <t>STATION</t>
  </si>
  <si>
    <t>+ OR -</t>
  </si>
  <si>
    <t>LOCATION</t>
  </si>
  <si>
    <t>LANE</t>
  </si>
  <si>
    <t>LIFT</t>
  </si>
  <si>
    <t>LOT PAVING LIMITS (km)</t>
  </si>
  <si>
    <t>FROM</t>
  </si>
  <si>
    <t>TO</t>
  </si>
  <si>
    <t>MAT</t>
  </si>
  <si>
    <t>ADDITIVE</t>
  </si>
  <si>
    <t>Lookup Table for COMMENTS</t>
  </si>
  <si>
    <r>
      <t>RA</t>
    </r>
    <r>
      <rPr>
        <sz val="7"/>
        <rFont val="Arial"/>
        <family val="2"/>
      </rPr>
      <t xml:space="preserve">    Reclaim                         </t>
    </r>
    <r>
      <rPr>
        <b/>
        <sz val="7"/>
        <rFont val="Arial"/>
        <family val="2"/>
      </rPr>
      <t xml:space="preserve"> CF</t>
    </r>
    <r>
      <rPr>
        <sz val="7"/>
        <rFont val="Arial"/>
        <family val="2"/>
      </rPr>
      <t xml:space="preserve">    Coarse Fines                                          </t>
    </r>
    <r>
      <rPr>
        <b/>
        <sz val="7"/>
        <rFont val="Arial"/>
        <family val="2"/>
      </rPr>
      <t xml:space="preserve">BS </t>
    </r>
    <r>
      <rPr>
        <sz val="7"/>
        <rFont val="Arial"/>
        <family val="2"/>
      </rPr>
      <t xml:space="preserve">   Blend Sand                                          </t>
    </r>
    <r>
      <rPr>
        <b/>
        <sz val="7"/>
        <rFont val="Arial"/>
        <family val="2"/>
      </rPr>
      <t xml:space="preserve">C </t>
    </r>
    <r>
      <rPr>
        <sz val="7"/>
        <rFont val="Arial"/>
        <family val="2"/>
      </rPr>
      <t xml:space="preserve">      2nd Coarse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Other_________</t>
    </r>
  </si>
  <si>
    <r>
      <t xml:space="preserve">R </t>
    </r>
    <r>
      <rPr>
        <sz val="7"/>
        <rFont val="Arial"/>
        <family val="2"/>
      </rPr>
      <t xml:space="preserve">    Right          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     Left                                          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    Centerline                            </t>
    </r>
    <r>
      <rPr>
        <b/>
        <sz val="7"/>
        <rFont val="Arial"/>
        <family val="2"/>
      </rPr>
      <t>RS</t>
    </r>
    <r>
      <rPr>
        <sz val="7"/>
        <rFont val="Arial"/>
        <family val="2"/>
      </rPr>
      <t xml:space="preserve">  Right Shoulder                                </t>
    </r>
    <r>
      <rPr>
        <b/>
        <sz val="7"/>
        <rFont val="Arial"/>
        <family val="2"/>
      </rPr>
      <t>LS</t>
    </r>
    <r>
      <rPr>
        <sz val="7"/>
        <rFont val="Arial"/>
        <family val="2"/>
      </rPr>
      <t xml:space="preserve">   Left Shoulder</t>
    </r>
  </si>
  <si>
    <t>TEST NO.</t>
  </si>
  <si>
    <t>SIEVE ANALYSIS - % PASSING (µm)</t>
  </si>
  <si>
    <t xml:space="preserve"> LOT TONNAGE</t>
  </si>
  <si>
    <t>QA Asphalt Content on loose mix from Behind Paver = 5.48 %</t>
  </si>
  <si>
    <t>Cold Feed (CF) sieve analysis results not used for the LOT MEAN</t>
  </si>
  <si>
    <t>TEST METHOD</t>
  </si>
  <si>
    <t xml:space="preserve"> COMMENTS</t>
  </si>
  <si>
    <t>Input comments in the lookup table, then use the drop-down bar to pick one</t>
  </si>
  <si>
    <r>
      <t>N</t>
    </r>
    <r>
      <rPr>
        <sz val="7"/>
        <rFont val="Arial"/>
        <family val="2"/>
      </rPr>
      <t xml:space="preserve">    Northbound                     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   Southbound                 </t>
    </r>
    <r>
      <rPr>
        <b/>
        <sz val="7"/>
        <rFont val="Arial"/>
        <family val="2"/>
      </rPr>
      <t>W</t>
    </r>
    <r>
      <rPr>
        <sz val="7"/>
        <rFont val="Arial"/>
        <family val="2"/>
      </rPr>
      <t xml:space="preserve">   Westbound                             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    Eastbound</t>
    </r>
  </si>
  <si>
    <t>Gradation Target Change on Lot 9 : Hwy.16:12</t>
  </si>
  <si>
    <t>Gradation Lot Mean is out of tolerance (5000, 1250, 630, 160 µm sieve)</t>
  </si>
  <si>
    <t>Range values are out of spec for the 5000, 1250, 630, 315 &amp; 160 µm sieves</t>
  </si>
  <si>
    <t>SAMPLE  SOURCE CODE</t>
  </si>
  <si>
    <t>Gradation out of Tolerance (160µm sieves)</t>
  </si>
  <si>
    <r>
      <t>CO</t>
    </r>
    <r>
      <rPr>
        <sz val="7"/>
        <rFont val="Arial"/>
        <family val="2"/>
      </rPr>
      <t xml:space="preserve">    Core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BP</t>
    </r>
    <r>
      <rPr>
        <sz val="7"/>
        <rFont val="Arial"/>
        <family val="2"/>
      </rPr>
      <t xml:space="preserve">    Behind Paver                                                                                   </t>
    </r>
    <r>
      <rPr>
        <b/>
        <sz val="7"/>
        <rFont val="Arial"/>
        <family val="2"/>
      </rPr>
      <t>CF</t>
    </r>
    <r>
      <rPr>
        <sz val="7"/>
        <rFont val="Arial"/>
        <family val="2"/>
      </rPr>
      <t xml:space="preserve">    Cold Feed                                      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</t>
    </r>
  </si>
  <si>
    <t>Lot Mean Gradation is outside Spec 3.2 (160 µm sieve)</t>
  </si>
  <si>
    <t>Range values are out of spec for the 315 µm sieves</t>
  </si>
  <si>
    <t>no numbers for 20000 sieves</t>
  </si>
  <si>
    <t>LOT MEAN</t>
  </si>
  <si>
    <t>1-5</t>
  </si>
  <si>
    <t>JOB MIX FORMULA</t>
  </si>
  <si>
    <t>*** Contractor's Representative</t>
  </si>
  <si>
    <t>TOLERANCES FOR THE LOT MEAN FROM JOB MIX FORMULA</t>
  </si>
  <si>
    <t>TIME</t>
  </si>
  <si>
    <t>MAXIMUM RANGE BETWEEN INDIVIDUAL TEST RESULTS IN A LOT</t>
  </si>
  <si>
    <t xml:space="preserve">  *** Signature indicates receipt of data on the date and time indicated</t>
  </si>
  <si>
    <t>MANUFACTURED FINES %</t>
  </si>
  <si>
    <t>BLEND SAND %</t>
  </si>
  <si>
    <t>R</t>
  </si>
  <si>
    <t>S</t>
  </si>
  <si>
    <t>CO</t>
  </si>
  <si>
    <t>E</t>
  </si>
  <si>
    <t>-</t>
  </si>
  <si>
    <t>QA</t>
  </si>
  <si>
    <t>HW</t>
  </si>
  <si>
    <t>NATURAL FINES %</t>
  </si>
  <si>
    <t>Core</t>
  </si>
  <si>
    <t>Behind Paver</t>
  </si>
  <si>
    <t>Cold Feed</t>
  </si>
  <si>
    <t>Other</t>
  </si>
  <si>
    <t>BP</t>
  </si>
  <si>
    <t>CF</t>
  </si>
  <si>
    <t>OR</t>
  </si>
  <si>
    <t>Filterless Extraction</t>
  </si>
  <si>
    <t>FE</t>
  </si>
  <si>
    <t>NU</t>
  </si>
  <si>
    <t>RE</t>
  </si>
  <si>
    <t>FC</t>
  </si>
  <si>
    <t>IG</t>
  </si>
  <si>
    <t>Nuclear</t>
  </si>
  <si>
    <t>Reflux</t>
  </si>
  <si>
    <t>Filter Centrifuge</t>
  </si>
  <si>
    <t>Ignition</t>
  </si>
  <si>
    <t>LOOKUP TABLES</t>
  </si>
  <si>
    <t xml:space="preserve">MQA (QA or QC ACCEPTANCE LOT) </t>
  </si>
  <si>
    <t>QC</t>
  </si>
  <si>
    <t>Quality Assurance</t>
  </si>
  <si>
    <t>Quality Control</t>
  </si>
  <si>
    <t>MQA</t>
  </si>
  <si>
    <t>WASHED BLEND SAND %</t>
  </si>
  <si>
    <t>RAP %</t>
  </si>
  <si>
    <t>ADDITIVE 12.5 COARSE %</t>
  </si>
  <si>
    <t>AGGREGATE TYPES</t>
  </si>
  <si>
    <t>COARSE AGGREGATE 16mm %</t>
  </si>
  <si>
    <t>COARSE AGGREGATE 12.5mm %</t>
  </si>
  <si>
    <t>N</t>
  </si>
  <si>
    <t>W</t>
  </si>
  <si>
    <t>North</t>
  </si>
  <si>
    <t>South</t>
  </si>
  <si>
    <t>East</t>
  </si>
  <si>
    <t>West</t>
  </si>
  <si>
    <t>L</t>
  </si>
  <si>
    <t>C</t>
  </si>
  <si>
    <t>RS</t>
  </si>
  <si>
    <t>LS</t>
  </si>
  <si>
    <t>Right</t>
  </si>
  <si>
    <t>Left</t>
  </si>
  <si>
    <t>Centerline</t>
  </si>
  <si>
    <t>Rt Shoulder</t>
  </si>
  <si>
    <t>Lt Shoulder</t>
  </si>
  <si>
    <t>STATION + or -</t>
  </si>
  <si>
    <t>+</t>
  </si>
  <si>
    <t>SUPERPAVE LOT PAVING REPORT</t>
  </si>
  <si>
    <t>LOT NO.</t>
  </si>
  <si>
    <t>GYRATORY FORMED SPECIMENS</t>
  </si>
  <si>
    <t>MIX</t>
  </si>
  <si>
    <t>DENSITY</t>
  </si>
  <si>
    <t xml:space="preserve">LOT MEAN </t>
  </si>
  <si>
    <t>XX</t>
  </si>
  <si>
    <t>xx</t>
  </si>
  <si>
    <t>xxxxxx</t>
  </si>
  <si>
    <t>yy</t>
  </si>
  <si>
    <t>mm</t>
  </si>
  <si>
    <t>dd</t>
  </si>
  <si>
    <t>10-C-12.5</t>
  </si>
  <si>
    <t xml:space="preserve">  MAT 6-78S/12  </t>
  </si>
  <si>
    <r>
      <t>DENSITY          @N</t>
    </r>
    <r>
      <rPr>
        <vertAlign val="subscript"/>
        <sz val="8"/>
        <rFont val="Arial"/>
        <family val="2"/>
      </rPr>
      <t>design</t>
    </r>
    <r>
      <rPr>
        <sz val="8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</si>
  <si>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ini</t>
    </r>
  </si>
  <si>
    <r>
      <t>C</t>
    </r>
    <r>
      <rPr>
        <vertAlign val="subscript"/>
        <sz val="8"/>
        <rFont val="Arial"/>
        <family val="2"/>
      </rPr>
      <t>des</t>
    </r>
  </si>
  <si>
    <r>
      <t>C</t>
    </r>
    <r>
      <rPr>
        <vertAlign val="subscript"/>
        <sz val="8"/>
        <rFont val="Arial"/>
        <family val="2"/>
      </rPr>
      <t>max</t>
    </r>
  </si>
  <si>
    <t>DENSITY                                                                                      (% of Gmm)</t>
  </si>
  <si>
    <t>MF %</t>
  </si>
  <si>
    <t>COARSE AGG. %</t>
  </si>
  <si>
    <t>* Use Lot Mean Corrected Asphalt Content to calculate Gyratory V.M.A. %.</t>
  </si>
  <si>
    <r>
      <t>* VOLUMETRICS                   @ N</t>
    </r>
    <r>
      <rPr>
        <vertAlign val="subscript"/>
        <sz val="8"/>
        <rFont val="Arial"/>
        <family val="2"/>
      </rPr>
      <t>design</t>
    </r>
  </si>
  <si>
    <t>MIX  TYPE</t>
  </si>
  <si>
    <t xml:space="preserve"> A.C. CORRECTION FACTOR (%) </t>
  </si>
  <si>
    <t>STD SPECIFICATIONS FOR HWY CONSTRUCTION - EDITION 13, 2007</t>
  </si>
  <si>
    <t xml:space="preserve">  DATE REC'D</t>
  </si>
  <si>
    <t xml:space="preserve">  TECHNOLOGISTS :</t>
  </si>
  <si>
    <t xml:space="preserve">  CONSULTANT :</t>
  </si>
  <si>
    <t xml:space="preserve">  PROJECT MANAGER :</t>
  </si>
  <si>
    <t xml:space="preserve">  RECEIVED BY :</t>
  </si>
  <si>
    <t>Gmm</t>
  </si>
  <si>
    <t xml:space="preserve">** % Compaction = (Road Dry Density) / (Lot Mean Maximum Specific Gravity / 10)  </t>
  </si>
  <si>
    <r>
      <t>**                                        CORE DENSITY % of G</t>
    </r>
    <r>
      <rPr>
        <vertAlign val="subscript"/>
        <sz val="7"/>
        <rFont val="Arial (WT)"/>
      </rPr>
      <t>mm</t>
    </r>
  </si>
  <si>
    <t>DESIGN</t>
  </si>
  <si>
    <t>AIR VOIDS (%)</t>
  </si>
  <si>
    <t>VMA (%)</t>
  </si>
  <si>
    <t>DESIGN                                                LIFT THICKNESS (mm)</t>
  </si>
  <si>
    <r>
      <t>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</si>
  <si>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FE</t>
    </r>
    <r>
      <rPr>
        <sz val="7"/>
        <rFont val="Arial"/>
        <family val="2"/>
      </rPr>
      <t xml:space="preserve">   Filterless Extraction                                   </t>
    </r>
    <r>
      <rPr>
        <b/>
        <sz val="7"/>
        <rFont val="Arial"/>
        <family val="2"/>
      </rPr>
      <t>NU</t>
    </r>
    <r>
      <rPr>
        <sz val="7"/>
        <rFont val="Arial"/>
        <family val="2"/>
      </rPr>
      <t xml:space="preserve">   Nuclear                           </t>
    </r>
    <r>
      <rPr>
        <b/>
        <sz val="7"/>
        <rFont val="Arial"/>
        <family val="2"/>
      </rPr>
      <t>RE</t>
    </r>
    <r>
      <rPr>
        <sz val="7"/>
        <rFont val="Arial"/>
        <family val="2"/>
      </rPr>
      <t xml:space="preserve">   Reflux                           </t>
    </r>
    <r>
      <rPr>
        <b/>
        <sz val="7"/>
        <rFont val="Arial"/>
        <family val="2"/>
      </rPr>
      <t>FC</t>
    </r>
    <r>
      <rPr>
        <sz val="7"/>
        <rFont val="Arial"/>
        <family val="2"/>
      </rPr>
      <t xml:space="preserve">   Filter Centrifuge                       </t>
    </r>
    <r>
      <rPr>
        <b/>
        <sz val="7"/>
        <rFont val="Arial"/>
        <family val="2"/>
      </rPr>
      <t xml:space="preserve"> IG</t>
    </r>
    <r>
      <rPr>
        <sz val="7"/>
        <rFont val="Arial"/>
        <family val="2"/>
      </rPr>
      <t xml:space="preserve">     Ignition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Other________</t>
    </r>
  </si>
  <si>
    <t>GRADATION</t>
  </si>
  <si>
    <t>± 5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</si>
  <si>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3</t>
    </r>
  </si>
  <si>
    <r>
      <rPr>
        <sz val="7"/>
        <rFont val="Calibri"/>
        <family val="2"/>
      </rPr>
      <t>±</t>
    </r>
    <r>
      <rPr>
        <sz val="7"/>
        <rFont val="Arial"/>
        <family val="2"/>
      </rPr>
      <t>2</t>
    </r>
  </si>
  <si>
    <t>±2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</si>
  <si>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1.5</t>
    </r>
  </si>
  <si>
    <t>(dd-mmm-yyyy)</t>
  </si>
  <si>
    <t>(%)</t>
  </si>
  <si>
    <t>AIR VOIDS</t>
  </si>
  <si>
    <t>V.M.A.</t>
  </si>
  <si>
    <t>V.F.A.</t>
  </si>
  <si>
    <t>CORRECTED ASPHALT CONTENT                                                (T.M. _____)</t>
  </si>
  <si>
    <t>(00+000)</t>
  </si>
  <si>
    <t>(mm)</t>
  </si>
  <si>
    <t>CORE THICKNESS</t>
  </si>
  <si>
    <t>CORE MOISTURE</t>
  </si>
  <si>
    <t>Maximum                 Specific                       Gravity</t>
  </si>
  <si>
    <t>Maximum            Specific                   Gravity</t>
  </si>
  <si>
    <t>Appendix B.10</t>
  </si>
  <si>
    <t>B</t>
  </si>
  <si>
    <t>Bottom Lift</t>
  </si>
  <si>
    <t>T</t>
  </si>
  <si>
    <t>Top Lift</t>
  </si>
  <si>
    <t>O</t>
  </si>
  <si>
    <r>
      <t>B</t>
    </r>
    <r>
      <rPr>
        <sz val="7"/>
        <rFont val="Arial"/>
        <family val="2"/>
      </rPr>
      <t xml:space="preserve">    Bottom Lift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T</t>
    </r>
    <r>
      <rPr>
        <sz val="7"/>
        <rFont val="Arial"/>
        <family val="2"/>
      </rPr>
      <t xml:space="preserve">    Top Lift                                                                                   </t>
    </r>
    <r>
      <rPr>
        <b/>
        <sz val="7"/>
        <rFont val="Arial"/>
        <family val="2"/>
      </rPr>
      <t>O</t>
    </r>
    <r>
      <rPr>
        <sz val="7"/>
        <rFont val="Arial"/>
        <family val="2"/>
      </rPr>
      <t xml:space="preserve">    Other Lift</t>
    </r>
  </si>
  <si>
    <t>STD. SPECIFICATIONS FOR HWY CONSTRUCTION - EDITION 14, 2010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</si>
  <si>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5</t>
    </r>
  </si>
  <si>
    <t>Low Marshall Air voids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</si>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</sst>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0"/>
    <numFmt numFmtId="166" formatCode="d\-mmm\-yyyy"/>
    <numFmt numFmtId="167" formatCode="0\+000"/>
    <numFmt numFmtId="168" formatCode="mm/dd"/>
    <numFmt numFmtId="169" formatCode="0.000"/>
    <numFmt numFmtId="170" formatCode="mmmm\ d\,\ yyyy"/>
    <numFmt numFmtId="171" formatCode="[$-409]d\-mmm\-yyyy;@"/>
    <numFmt numFmtId="172" formatCode="h:mm;@"/>
  </numFmts>
  <fonts count="3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 (WT)"/>
    </font>
    <font>
      <sz val="7"/>
      <name val="Arial (WT)"/>
      <family val="2"/>
      <charset val="16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10"/>
      <name val="Comic Sans MS"/>
      <family val="4"/>
    </font>
    <font>
      <b/>
      <i/>
      <sz val="10"/>
      <name val="Arial"/>
      <family val="2"/>
    </font>
    <font>
      <sz val="10"/>
      <name val="Arial"/>
      <family val="2"/>
    </font>
    <font>
      <vertAlign val="subscript"/>
      <sz val="7"/>
      <name val="Arial (WT)"/>
    </font>
    <font>
      <vertAlign val="subscript"/>
      <sz val="8"/>
      <name val="Arial"/>
      <family val="2"/>
    </font>
    <font>
      <sz val="8"/>
      <name val="Arial (WT)"/>
      <family val="2"/>
      <charset val="162"/>
    </font>
    <font>
      <sz val="10"/>
      <name val="Arial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5" fillId="0" borderId="0"/>
    <xf numFmtId="0" fontId="29" fillId="0" borderId="0"/>
    <xf numFmtId="0" fontId="1" fillId="0" borderId="0"/>
  </cellStyleXfs>
  <cellXfs count="8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vertical="center"/>
    </xf>
    <xf numFmtId="0" fontId="18" fillId="0" borderId="0" xfId="0" applyFont="1"/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" fontId="20" fillId="0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" fontId="20" fillId="2" borderId="8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quotePrefix="1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15" xfId="0" quotePrefix="1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16" fontId="14" fillId="3" borderId="29" xfId="0" quotePrefix="1" applyNumberFormat="1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16" fontId="14" fillId="3" borderId="31" xfId="0" quotePrefix="1" applyNumberFormat="1" applyFont="1" applyFill="1" applyBorder="1" applyAlignment="1" applyProtection="1">
      <alignment horizontal="center" vertical="center"/>
      <protection locked="0"/>
    </xf>
    <xf numFmtId="0" fontId="14" fillId="3" borderId="30" xfId="0" quotePrefix="1" applyFont="1" applyFill="1" applyBorder="1" applyAlignment="1" applyProtection="1">
      <alignment horizontal="center" vertical="center"/>
      <protection locked="0"/>
    </xf>
    <xf numFmtId="0" fontId="14" fillId="3" borderId="5" xfId="0" quotePrefix="1" applyFont="1" applyFill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164" fontId="7" fillId="0" borderId="29" xfId="0" applyNumberFormat="1" applyFont="1" applyBorder="1" applyAlignment="1" applyProtection="1">
      <alignment horizontal="center"/>
      <protection locked="0"/>
    </xf>
    <xf numFmtId="164" fontId="1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11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3" fillId="0" borderId="35" xfId="0" applyFont="1" applyBorder="1"/>
    <xf numFmtId="0" fontId="3" fillId="0" borderId="37" xfId="0" applyFont="1" applyBorder="1"/>
    <xf numFmtId="168" fontId="14" fillId="0" borderId="2" xfId="0" applyNumberFormat="1" applyFont="1" applyBorder="1" applyAlignment="1">
      <alignment horizont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67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169" fontId="21" fillId="0" borderId="0" xfId="0" applyNumberFormat="1" applyFont="1" applyBorder="1" applyAlignment="1" applyProtection="1">
      <alignment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/>
    <xf numFmtId="0" fontId="14" fillId="3" borderId="30" xfId="0" quotePrefix="1" applyFont="1" applyFill="1" applyBorder="1" applyAlignment="1" applyProtection="1">
      <alignment horizontal="center" vertical="center"/>
    </xf>
    <xf numFmtId="16" fontId="14" fillId="3" borderId="31" xfId="0" quotePrefix="1" applyNumberFormat="1" applyFont="1" applyFill="1" applyBorder="1" applyAlignment="1" applyProtection="1">
      <alignment horizontal="center" vertical="center"/>
    </xf>
    <xf numFmtId="0" fontId="14" fillId="3" borderId="5" xfId="0" quotePrefix="1" applyFont="1" applyFill="1" applyBorder="1" applyAlignment="1" applyProtection="1">
      <alignment horizontal="center" vertical="center"/>
    </xf>
    <xf numFmtId="0" fontId="14" fillId="3" borderId="15" xfId="0" quotePrefix="1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/>
    </xf>
    <xf numFmtId="0" fontId="14" fillId="3" borderId="28" xfId="0" applyFont="1" applyFill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/>
      <protection locked="0"/>
    </xf>
    <xf numFmtId="16" fontId="14" fillId="0" borderId="0" xfId="0" quotePrefix="1" applyNumberFormat="1" applyFont="1" applyFill="1" applyBorder="1" applyAlignment="1" applyProtection="1">
      <alignment horizontal="center"/>
      <protection locked="0"/>
    </xf>
    <xf numFmtId="0" fontId="14" fillId="0" borderId="0" xfId="0" quotePrefix="1" applyFont="1" applyFill="1" applyBorder="1" applyAlignment="1" applyProtection="1">
      <alignment horizontal="center"/>
      <protection locked="0"/>
    </xf>
    <xf numFmtId="0" fontId="14" fillId="0" borderId="0" xfId="0" applyFont="1" applyFill="1" applyBorder="1"/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>
      <alignment vertical="center"/>
    </xf>
    <xf numFmtId="0" fontId="3" fillId="4" borderId="42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quotePrefix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Continuous" vertical="center"/>
    </xf>
    <xf numFmtId="0" fontId="3" fillId="4" borderId="0" xfId="0" applyFont="1" applyFill="1" applyBorder="1" applyAlignment="1" applyProtection="1">
      <alignment horizontal="centerContinuous" vertical="center"/>
    </xf>
    <xf numFmtId="0" fontId="5" fillId="4" borderId="0" xfId="0" applyFont="1" applyFill="1" applyBorder="1" applyAlignment="1"/>
    <xf numFmtId="0" fontId="24" fillId="4" borderId="0" xfId="3" applyFont="1" applyFill="1" applyBorder="1" applyAlignment="1"/>
    <xf numFmtId="0" fontId="3" fillId="4" borderId="0" xfId="0" applyFont="1" applyFill="1"/>
    <xf numFmtId="0" fontId="24" fillId="4" borderId="0" xfId="3" applyFont="1" applyFill="1" applyBorder="1" applyAlignment="1">
      <alignment horizontal="right"/>
    </xf>
    <xf numFmtId="0" fontId="7" fillId="4" borderId="0" xfId="3" applyFont="1" applyFill="1" applyAlignment="1"/>
    <xf numFmtId="0" fontId="0" fillId="4" borderId="38" xfId="0" applyFill="1" applyBorder="1" applyAlignment="1"/>
    <xf numFmtId="0" fontId="5" fillId="4" borderId="38" xfId="0" applyFont="1" applyFill="1" applyBorder="1" applyAlignment="1">
      <alignment vertical="top"/>
    </xf>
    <xf numFmtId="0" fontId="5" fillId="4" borderId="39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72" fontId="14" fillId="4" borderId="43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/>
    <xf numFmtId="0" fontId="5" fillId="4" borderId="25" xfId="0" applyFont="1" applyFill="1" applyBorder="1" applyAlignment="1"/>
    <xf numFmtId="0" fontId="5" fillId="4" borderId="26" xfId="0" applyFont="1" applyFill="1" applyBorder="1" applyAlignment="1"/>
    <xf numFmtId="0" fontId="12" fillId="0" borderId="100" xfId="0" applyFont="1" applyBorder="1" applyAlignment="1" applyProtection="1">
      <alignment horizontal="center" vertical="center" wrapText="1"/>
      <protection locked="0"/>
    </xf>
    <xf numFmtId="0" fontId="3" fillId="0" borderId="101" xfId="0" applyFont="1" applyBorder="1"/>
    <xf numFmtId="0" fontId="3" fillId="0" borderId="102" xfId="0" applyFont="1" applyBorder="1"/>
    <xf numFmtId="0" fontId="14" fillId="4" borderId="2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/>
      <protection locked="0"/>
    </xf>
    <xf numFmtId="164" fontId="7" fillId="4" borderId="15" xfId="0" applyNumberFormat="1" applyFont="1" applyFill="1" applyBorder="1" applyAlignment="1" applyProtection="1">
      <alignment horizontal="center"/>
      <protection locked="0"/>
    </xf>
    <xf numFmtId="0" fontId="16" fillId="4" borderId="14" xfId="0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 wrapText="1"/>
      <protection locked="0"/>
    </xf>
    <xf numFmtId="164" fontId="7" fillId="4" borderId="29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16" fillId="4" borderId="16" xfId="0" applyFont="1" applyFill="1" applyBorder="1" applyAlignment="1" applyProtection="1">
      <alignment horizontal="center"/>
      <protection locked="0"/>
    </xf>
    <xf numFmtId="0" fontId="7" fillId="4" borderId="47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164" fontId="7" fillId="4" borderId="17" xfId="0" applyNumberFormat="1" applyFont="1" applyFill="1" applyBorder="1" applyAlignment="1" applyProtection="1">
      <alignment horizontal="center"/>
      <protection locked="0"/>
    </xf>
    <xf numFmtId="2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/>
    <xf numFmtId="0" fontId="3" fillId="4" borderId="35" xfId="0" applyFont="1" applyFill="1" applyBorder="1"/>
    <xf numFmtId="0" fontId="3" fillId="4" borderId="36" xfId="0" applyFont="1" applyFill="1" applyBorder="1"/>
    <xf numFmtId="0" fontId="16" fillId="4" borderId="5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168" fontId="14" fillId="4" borderId="2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167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167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/>
    <xf numFmtId="0" fontId="1" fillId="4" borderId="4" xfId="0" applyFont="1" applyFill="1" applyBorder="1" applyAlignment="1" applyProtection="1">
      <alignment horizontal="center" vertical="center"/>
      <protection locked="0"/>
    </xf>
    <xf numFmtId="1" fontId="7" fillId="4" borderId="21" xfId="0" applyNumberFormat="1" applyFont="1" applyFill="1" applyBorder="1" applyAlignment="1" applyProtection="1">
      <alignment horizontal="center" vertical="center"/>
      <protection locked="0"/>
    </xf>
    <xf numFmtId="1" fontId="7" fillId="4" borderId="22" xfId="0" applyNumberFormat="1" applyFont="1" applyFill="1" applyBorder="1" applyAlignment="1" applyProtection="1">
      <alignment horizontal="center" vertical="center"/>
      <protection locked="0"/>
    </xf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" fontId="7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3" xfId="0" quotePrefix="1" applyFont="1" applyFill="1" applyBorder="1" applyAlignment="1" applyProtection="1">
      <alignment horizontal="center" vertical="center"/>
      <protection locked="0"/>
    </xf>
    <xf numFmtId="1" fontId="20" fillId="4" borderId="6" xfId="0" applyNumberFormat="1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1" fontId="20" fillId="4" borderId="8" xfId="0" applyNumberFormat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13" xfId="0" applyFont="1" applyFill="1" applyBorder="1" applyAlignment="1" applyProtection="1">
      <alignment horizontal="centerContinuous" vertical="center"/>
    </xf>
    <xf numFmtId="1" fontId="7" fillId="4" borderId="106" xfId="0" applyNumberFormat="1" applyFont="1" applyFill="1" applyBorder="1" applyAlignment="1" applyProtection="1">
      <alignment horizontal="center"/>
      <protection locked="0"/>
    </xf>
    <xf numFmtId="0" fontId="3" fillId="4" borderId="107" xfId="0" applyFont="1" applyFill="1" applyBorder="1"/>
    <xf numFmtId="0" fontId="3" fillId="4" borderId="108" xfId="0" applyFont="1" applyFill="1" applyBorder="1"/>
    <xf numFmtId="0" fontId="3" fillId="0" borderId="57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14" fillId="3" borderId="49" xfId="0" applyFont="1" applyFill="1" applyBorder="1" applyAlignment="1" applyProtection="1">
      <alignment horizontal="center" vertical="center"/>
    </xf>
    <xf numFmtId="0" fontId="22" fillId="4" borderId="50" xfId="0" applyFont="1" applyFill="1" applyBorder="1" applyAlignment="1">
      <alignment horizontal="left"/>
    </xf>
    <xf numFmtId="0" fontId="22" fillId="4" borderId="51" xfId="0" applyFont="1" applyFill="1" applyBorder="1" applyAlignment="1">
      <alignment horizontal="left"/>
    </xf>
    <xf numFmtId="0" fontId="22" fillId="4" borderId="52" xfId="0" applyFont="1" applyFill="1" applyBorder="1" applyAlignment="1">
      <alignment horizontal="left"/>
    </xf>
    <xf numFmtId="0" fontId="4" fillId="4" borderId="53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54" xfId="0" applyFont="1" applyFill="1" applyBorder="1" applyAlignment="1">
      <alignment horizontal="left" vertical="top" wrapText="1"/>
    </xf>
    <xf numFmtId="0" fontId="3" fillId="4" borderId="43" xfId="0" applyFont="1" applyFill="1" applyBorder="1" applyAlignment="1">
      <alignment horizontal="left" vertical="top" wrapText="1"/>
    </xf>
    <xf numFmtId="0" fontId="3" fillId="0" borderId="59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1" xfId="0" quotePrefix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1" fontId="0" fillId="4" borderId="54" xfId="0" applyNumberFormat="1" applyFont="1" applyFill="1" applyBorder="1" applyAlignment="1" applyProtection="1">
      <alignment horizontal="center" vertical="center"/>
      <protection locked="0"/>
    </xf>
    <xf numFmtId="164" fontId="20" fillId="2" borderId="7" xfId="0" applyNumberFormat="1" applyFont="1" applyFill="1" applyBorder="1" applyAlignment="1" applyProtection="1">
      <alignment horizontal="center" vertical="center"/>
    </xf>
    <xf numFmtId="164" fontId="20" fillId="2" borderId="63" xfId="0" applyNumberFormat="1" applyFont="1" applyFill="1" applyBorder="1" applyAlignment="1" applyProtection="1">
      <alignment horizontal="center" vertical="center"/>
    </xf>
    <xf numFmtId="0" fontId="3" fillId="0" borderId="33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104" xfId="0" applyFont="1" applyBorder="1" applyAlignment="1">
      <alignment horizontal="right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164" fontId="7" fillId="0" borderId="20" xfId="0" applyNumberFormat="1" applyFont="1" applyFill="1" applyBorder="1" applyAlignment="1" applyProtection="1">
      <alignment horizontal="center" vertical="center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horizontal="center" vertical="center"/>
      <protection locked="0"/>
    </xf>
    <xf numFmtId="164" fontId="7" fillId="0" borderId="49" xfId="0" applyNumberFormat="1" applyFont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35" xfId="0" applyFont="1" applyFill="1" applyBorder="1" applyAlignment="1" applyProtection="1">
      <alignment horizontal="center"/>
      <protection locked="0"/>
    </xf>
    <xf numFmtId="0" fontId="10" fillId="0" borderId="40" xfId="0" applyFont="1" applyBorder="1" applyAlignment="1">
      <alignment horizontal="center" vertical="center"/>
    </xf>
    <xf numFmtId="0" fontId="0" fillId="0" borderId="41" xfId="0" applyBorder="1"/>
    <xf numFmtId="0" fontId="0" fillId="0" borderId="66" xfId="0" applyBorder="1"/>
    <xf numFmtId="0" fontId="0" fillId="0" borderId="36" xfId="0" applyBorder="1"/>
    <xf numFmtId="0" fontId="0" fillId="0" borderId="67" xfId="0" applyBorder="1"/>
    <xf numFmtId="0" fontId="0" fillId="0" borderId="68" xfId="0" applyBorder="1"/>
    <xf numFmtId="1" fontId="20" fillId="0" borderId="23" xfId="0" applyNumberFormat="1" applyFont="1" applyFill="1" applyBorder="1" applyAlignment="1" applyProtection="1">
      <alignment horizontal="center" vertical="center"/>
    </xf>
    <xf numFmtId="1" fontId="20" fillId="0" borderId="69" xfId="0" applyNumberFormat="1" applyFont="1" applyFill="1" applyBorder="1" applyAlignment="1" applyProtection="1">
      <alignment horizontal="center" vertical="center"/>
    </xf>
    <xf numFmtId="164" fontId="20" fillId="0" borderId="23" xfId="0" applyNumberFormat="1" applyFont="1" applyFill="1" applyBorder="1" applyAlignment="1" applyProtection="1">
      <alignment horizontal="center" vertical="center"/>
    </xf>
    <xf numFmtId="164" fontId="20" fillId="0" borderId="69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1" fontId="20" fillId="2" borderId="70" xfId="0" applyNumberFormat="1" applyFont="1" applyFill="1" applyBorder="1" applyAlignment="1" applyProtection="1">
      <alignment horizontal="center" vertical="center"/>
    </xf>
    <xf numFmtId="1" fontId="20" fillId="2" borderId="71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164" fontId="20" fillId="0" borderId="72" xfId="0" applyNumberFormat="1" applyFont="1" applyFill="1" applyBorder="1" applyAlignment="1" applyProtection="1">
      <alignment horizontal="center" vertical="center"/>
    </xf>
    <xf numFmtId="0" fontId="0" fillId="3" borderId="3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4" fillId="0" borderId="59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64" fontId="7" fillId="0" borderId="65" xfId="0" applyNumberFormat="1" applyFont="1" applyBorder="1" applyAlignment="1" applyProtection="1">
      <alignment horizontal="center" vertical="center"/>
      <protection locked="0"/>
    </xf>
    <xf numFmtId="167" fontId="7" fillId="0" borderId="57" xfId="0" applyNumberFormat="1" applyFont="1" applyBorder="1" applyAlignment="1" applyProtection="1">
      <alignment horizontal="center" vertical="center"/>
      <protection locked="0"/>
    </xf>
    <xf numFmtId="167" fontId="7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2" fillId="4" borderId="75" xfId="0" applyFont="1" applyFill="1" applyBorder="1" applyAlignment="1">
      <alignment horizontal="left"/>
    </xf>
    <xf numFmtId="0" fontId="22" fillId="4" borderId="38" xfId="0" applyFont="1" applyFill="1" applyBorder="1" applyAlignment="1">
      <alignment horizontal="left"/>
    </xf>
    <xf numFmtId="0" fontId="22" fillId="4" borderId="71" xfId="0" applyFont="1" applyFill="1" applyBorder="1" applyAlignment="1">
      <alignment horizontal="left"/>
    </xf>
    <xf numFmtId="0" fontId="22" fillId="4" borderId="70" xfId="0" applyFont="1" applyFill="1" applyBorder="1" applyAlignment="1">
      <alignment horizontal="left"/>
    </xf>
    <xf numFmtId="0" fontId="22" fillId="4" borderId="39" xfId="0" applyFont="1" applyFill="1" applyBorder="1" applyAlignment="1">
      <alignment horizontal="left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46" xfId="0" applyNumberFormat="1" applyFont="1" applyBorder="1" applyAlignment="1" applyProtection="1">
      <alignment horizontal="center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167" fontId="7" fillId="0" borderId="33" xfId="0" applyNumberFormat="1" applyFont="1" applyBorder="1" applyAlignment="1" applyProtection="1">
      <alignment horizontal="center" vertical="center"/>
      <protection locked="0"/>
    </xf>
    <xf numFmtId="167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61" xfId="0" applyNumberFormat="1" applyFont="1" applyBorder="1" applyAlignment="1" applyProtection="1">
      <alignment horizontal="center" vertical="center"/>
      <protection locked="0"/>
    </xf>
    <xf numFmtId="164" fontId="7" fillId="0" borderId="73" xfId="0" applyNumberFormat="1" applyFont="1" applyBorder="1" applyAlignment="1" applyProtection="1">
      <alignment horizontal="center" vertical="center"/>
      <protection locked="0"/>
    </xf>
    <xf numFmtId="164" fontId="7" fillId="0" borderId="62" xfId="0" applyNumberFormat="1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103" xfId="0" applyFont="1" applyBorder="1" applyAlignment="1">
      <alignment horizontal="right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60" xfId="0" applyNumberFormat="1" applyFont="1" applyBorder="1" applyAlignment="1" applyProtection="1">
      <alignment horizontal="center" vertical="center"/>
      <protection locked="0"/>
    </xf>
    <xf numFmtId="164" fontId="7" fillId="0" borderId="4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8" fontId="14" fillId="0" borderId="33" xfId="0" applyNumberFormat="1" applyFont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0" fontId="4" fillId="4" borderId="59" xfId="0" applyFont="1" applyFill="1" applyBorder="1" applyAlignment="1">
      <alignment horizontal="left" vertical="top" wrapText="1"/>
    </xf>
    <xf numFmtId="0" fontId="3" fillId="4" borderId="54" xfId="0" quotePrefix="1" applyFont="1" applyFill="1" applyBorder="1" applyAlignment="1">
      <alignment horizontal="left" vertical="top" wrapText="1"/>
    </xf>
    <xf numFmtId="0" fontId="3" fillId="4" borderId="60" xfId="0" quotePrefix="1" applyFont="1" applyFill="1" applyBorder="1" applyAlignment="1">
      <alignment horizontal="left" vertical="top" wrapText="1"/>
    </xf>
    <xf numFmtId="0" fontId="3" fillId="4" borderId="33" xfId="0" quotePrefix="1" applyFont="1" applyFill="1" applyBorder="1" applyAlignment="1">
      <alignment horizontal="left" vertical="top" wrapText="1"/>
    </xf>
    <xf numFmtId="0" fontId="3" fillId="4" borderId="46" xfId="0" quotePrefix="1" applyFont="1" applyFill="1" applyBorder="1" applyAlignment="1">
      <alignment horizontal="left" vertical="top" wrapText="1"/>
    </xf>
    <xf numFmtId="0" fontId="3" fillId="4" borderId="14" xfId="0" quotePrefix="1" applyFont="1" applyFill="1" applyBorder="1" applyAlignment="1">
      <alignment horizontal="left" vertical="top" wrapText="1"/>
    </xf>
    <xf numFmtId="3" fontId="14" fillId="0" borderId="76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3" fontId="14" fillId="0" borderId="76" xfId="0" applyNumberFormat="1" applyFont="1" applyBorder="1" applyAlignment="1" applyProtection="1">
      <alignment horizontal="center" vertical="center"/>
    </xf>
    <xf numFmtId="3" fontId="14" fillId="0" borderId="10" xfId="0" applyNumberFormat="1" applyFont="1" applyBorder="1" applyAlignment="1" applyProtection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2" fillId="4" borderId="78" xfId="0" applyFont="1" applyFill="1" applyBorder="1" applyAlignment="1">
      <alignment horizontal="left"/>
    </xf>
    <xf numFmtId="0" fontId="22" fillId="4" borderId="79" xfId="0" applyFont="1" applyFill="1" applyBorder="1" applyAlignment="1">
      <alignment horizontal="left"/>
    </xf>
    <xf numFmtId="0" fontId="14" fillId="0" borderId="78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right" vertical="top"/>
    </xf>
    <xf numFmtId="0" fontId="14" fillId="0" borderId="52" xfId="0" applyFont="1" applyBorder="1" applyAlignment="1">
      <alignment horizontal="right" vertical="top"/>
    </xf>
    <xf numFmtId="0" fontId="14" fillId="0" borderId="25" xfId="0" applyFont="1" applyBorder="1" applyAlignment="1">
      <alignment horizontal="right" vertical="top"/>
    </xf>
    <xf numFmtId="0" fontId="14" fillId="0" borderId="26" xfId="0" applyFont="1" applyBorder="1" applyAlignment="1">
      <alignment horizontal="right" vertical="top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center"/>
    </xf>
    <xf numFmtId="0" fontId="24" fillId="3" borderId="41" xfId="0" applyFont="1" applyFill="1" applyBorder="1" applyAlignment="1">
      <alignment horizontal="center"/>
    </xf>
    <xf numFmtId="0" fontId="24" fillId="3" borderId="42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3" fillId="4" borderId="46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0" fillId="3" borderId="75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0" borderId="58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103" xfId="0" applyFont="1" applyBorder="1" applyAlignment="1">
      <alignment horizontal="right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14" fillId="0" borderId="3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right"/>
    </xf>
    <xf numFmtId="0" fontId="3" fillId="0" borderId="47" xfId="0" applyFont="1" applyBorder="1" applyAlignment="1" applyProtection="1">
      <alignment horizontal="right"/>
    </xf>
    <xf numFmtId="0" fontId="3" fillId="0" borderId="105" xfId="0" applyFont="1" applyBorder="1" applyAlignment="1" applyProtection="1">
      <alignment horizontal="right"/>
    </xf>
    <xf numFmtId="16" fontId="7" fillId="0" borderId="38" xfId="0" applyNumberFormat="1" applyFont="1" applyBorder="1" applyAlignment="1" applyProtection="1">
      <alignment horizontal="center"/>
      <protection locked="0"/>
    </xf>
    <xf numFmtId="16" fontId="7" fillId="0" borderId="39" xfId="0" applyNumberFormat="1" applyFont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9" fillId="0" borderId="40" xfId="0" quotePrefix="1" applyFont="1" applyBorder="1" applyAlignment="1">
      <alignment horizontal="center" vertical="center" wrapText="1"/>
    </xf>
    <xf numFmtId="0" fontId="9" fillId="0" borderId="41" xfId="0" quotePrefix="1" applyFont="1" applyBorder="1" applyAlignment="1">
      <alignment horizontal="center" vertical="center" wrapText="1"/>
    </xf>
    <xf numFmtId="0" fontId="9" fillId="0" borderId="66" xfId="0" quotePrefix="1" applyFont="1" applyBorder="1" applyAlignment="1">
      <alignment horizontal="center" vertical="center" wrapText="1"/>
    </xf>
    <xf numFmtId="0" fontId="9" fillId="0" borderId="34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83" xfId="0" quotePrefix="1" applyFont="1" applyBorder="1" applyAlignment="1">
      <alignment horizontal="center" vertical="center" wrapText="1"/>
    </xf>
    <xf numFmtId="0" fontId="9" fillId="0" borderId="36" xfId="0" quotePrefix="1" applyFont="1" applyBorder="1" applyAlignment="1">
      <alignment horizontal="center" vertical="center" wrapText="1"/>
    </xf>
    <xf numFmtId="0" fontId="9" fillId="0" borderId="67" xfId="0" quotePrefix="1" applyFont="1" applyBorder="1" applyAlignment="1">
      <alignment horizontal="center" vertical="center" wrapText="1"/>
    </xf>
    <xf numFmtId="0" fontId="9" fillId="0" borderId="68" xfId="0" quotePrefix="1" applyFont="1" applyBorder="1" applyAlignment="1">
      <alignment horizontal="center" vertical="center" wrapText="1"/>
    </xf>
    <xf numFmtId="1" fontId="9" fillId="0" borderId="69" xfId="0" applyNumberFormat="1" applyFont="1" applyBorder="1" applyAlignment="1" applyProtection="1">
      <alignment horizontal="center" vertical="center"/>
    </xf>
    <xf numFmtId="1" fontId="9" fillId="0" borderId="14" xfId="0" applyNumberFormat="1" applyFont="1" applyBorder="1" applyAlignment="1" applyProtection="1">
      <alignment horizontal="center" vertical="center"/>
    </xf>
    <xf numFmtId="1" fontId="9" fillId="0" borderId="72" xfId="0" applyNumberFormat="1" applyFont="1" applyBorder="1" applyAlignment="1" applyProtection="1">
      <alignment horizontal="center" vertical="center"/>
    </xf>
    <xf numFmtId="164" fontId="9" fillId="0" borderId="69" xfId="0" applyNumberFormat="1" applyFont="1" applyBorder="1" applyAlignment="1" applyProtection="1">
      <alignment horizontal="center" vertical="center"/>
    </xf>
    <xf numFmtId="164" fontId="9" fillId="0" borderId="14" xfId="0" applyNumberFormat="1" applyFont="1" applyBorder="1" applyAlignment="1" applyProtection="1">
      <alignment horizontal="center" vertical="center"/>
    </xf>
    <xf numFmtId="164" fontId="9" fillId="0" borderId="72" xfId="0" applyNumberFormat="1" applyFont="1" applyBorder="1" applyAlignment="1" applyProtection="1">
      <alignment horizontal="center" vertical="center"/>
    </xf>
    <xf numFmtId="2" fontId="9" fillId="0" borderId="84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85" xfId="0" applyNumberFormat="1" applyFont="1" applyBorder="1" applyAlignment="1" applyProtection="1">
      <alignment horizontal="center" vertical="center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1" fontId="9" fillId="0" borderId="40" xfId="0" applyNumberFormat="1" applyFont="1" applyBorder="1" applyAlignment="1" applyProtection="1">
      <alignment horizontal="center" vertical="center"/>
    </xf>
    <xf numFmtId="1" fontId="9" fillId="0" borderId="66" xfId="0" applyNumberFormat="1" applyFont="1" applyBorder="1" applyAlignment="1" applyProtection="1">
      <alignment horizontal="center" vertical="center"/>
    </xf>
    <xf numFmtId="1" fontId="9" fillId="0" borderId="34" xfId="0" applyNumberFormat="1" applyFont="1" applyBorder="1" applyAlignment="1" applyProtection="1">
      <alignment horizontal="center" vertical="center"/>
    </xf>
    <xf numFmtId="1" fontId="9" fillId="0" borderId="83" xfId="0" applyNumberFormat="1" applyFont="1" applyBorder="1" applyAlignment="1" applyProtection="1">
      <alignment horizontal="center" vertical="center"/>
    </xf>
    <xf numFmtId="1" fontId="9" fillId="0" borderId="36" xfId="0" applyNumberFormat="1" applyFont="1" applyBorder="1" applyAlignment="1" applyProtection="1">
      <alignment horizontal="center" vertical="center"/>
    </xf>
    <xf numFmtId="1" fontId="9" fillId="0" borderId="68" xfId="0" applyNumberFormat="1" applyFont="1" applyBorder="1" applyAlignment="1" applyProtection="1">
      <alignment horizontal="center" vertical="center"/>
    </xf>
    <xf numFmtId="164" fontId="9" fillId="0" borderId="77" xfId="0" applyNumberFormat="1" applyFont="1" applyBorder="1" applyAlignment="1" applyProtection="1">
      <alignment horizontal="center" vertical="center"/>
    </xf>
    <xf numFmtId="164" fontId="9" fillId="0" borderId="66" xfId="0" applyNumberFormat="1" applyFont="1" applyBorder="1" applyAlignment="1" applyProtection="1">
      <alignment horizontal="center" vertical="center"/>
    </xf>
    <xf numFmtId="164" fontId="9" fillId="0" borderId="53" xfId="0" applyNumberFormat="1" applyFont="1" applyBorder="1" applyAlignment="1" applyProtection="1">
      <alignment horizontal="center" vertical="center"/>
    </xf>
    <xf numFmtId="164" fontId="9" fillId="0" borderId="83" xfId="0" applyNumberFormat="1" applyFont="1" applyBorder="1" applyAlignment="1" applyProtection="1">
      <alignment horizontal="center" vertical="center"/>
    </xf>
    <xf numFmtId="164" fontId="9" fillId="0" borderId="86" xfId="0" applyNumberFormat="1" applyFont="1" applyBorder="1" applyAlignment="1" applyProtection="1">
      <alignment horizontal="center" vertical="center"/>
    </xf>
    <xf numFmtId="164" fontId="9" fillId="0" borderId="68" xfId="0" applyNumberFormat="1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164" fontId="20" fillId="0" borderId="87" xfId="0" applyNumberFormat="1" applyFont="1" applyBorder="1" applyAlignment="1" applyProtection="1">
      <alignment horizontal="center" vertical="center"/>
    </xf>
    <xf numFmtId="164" fontId="20" fillId="0" borderId="45" xfId="0" applyNumberFormat="1" applyFont="1" applyBorder="1" applyAlignment="1" applyProtection="1">
      <alignment horizontal="center" vertical="center"/>
    </xf>
    <xf numFmtId="164" fontId="20" fillId="0" borderId="88" xfId="0" applyNumberFormat="1" applyFont="1" applyBorder="1" applyAlignment="1" applyProtection="1">
      <alignment horizontal="center" vertical="center"/>
    </xf>
    <xf numFmtId="169" fontId="9" fillId="0" borderId="80" xfId="0" applyNumberFormat="1" applyFont="1" applyBorder="1" applyAlignment="1" applyProtection="1">
      <alignment horizontal="center" vertical="center"/>
    </xf>
    <xf numFmtId="169" fontId="9" fillId="0" borderId="82" xfId="0" applyNumberFormat="1" applyFont="1" applyBorder="1" applyAlignment="1" applyProtection="1">
      <alignment horizontal="center" vertical="center"/>
    </xf>
    <xf numFmtId="169" fontId="9" fillId="0" borderId="81" xfId="0" applyNumberFormat="1" applyFont="1" applyBorder="1" applyAlignment="1" applyProtection="1">
      <alignment horizontal="center" vertical="center"/>
    </xf>
    <xf numFmtId="169" fontId="9" fillId="0" borderId="44" xfId="0" applyNumberFormat="1" applyFont="1" applyBorder="1" applyAlignment="1" applyProtection="1">
      <alignment horizontal="center" vertical="center"/>
    </xf>
    <xf numFmtId="169" fontId="9" fillId="0" borderId="89" xfId="0" applyNumberFormat="1" applyFont="1" applyBorder="1" applyAlignment="1" applyProtection="1">
      <alignment horizontal="center" vertical="center"/>
    </xf>
    <xf numFmtId="169" fontId="9" fillId="0" borderId="90" xfId="0" applyNumberFormat="1" applyFont="1" applyBorder="1" applyAlignment="1" applyProtection="1">
      <alignment horizontal="center" vertical="center"/>
    </xf>
    <xf numFmtId="2" fontId="9" fillId="0" borderId="82" xfId="0" applyNumberFormat="1" applyFont="1" applyBorder="1" applyAlignment="1" applyProtection="1">
      <alignment horizontal="center" vertical="center"/>
    </xf>
    <xf numFmtId="2" fontId="9" fillId="0" borderId="87" xfId="0" applyNumberFormat="1" applyFont="1" applyBorder="1" applyAlignment="1" applyProtection="1">
      <alignment horizontal="center" vertical="center"/>
    </xf>
    <xf numFmtId="2" fontId="9" fillId="0" borderId="44" xfId="0" applyNumberFormat="1" applyFont="1" applyBorder="1" applyAlignment="1" applyProtection="1">
      <alignment horizontal="center" vertical="center"/>
    </xf>
    <xf numFmtId="2" fontId="9" fillId="0" borderId="45" xfId="0" applyNumberFormat="1" applyFont="1" applyBorder="1" applyAlignment="1" applyProtection="1">
      <alignment horizontal="center" vertical="center"/>
    </xf>
    <xf numFmtId="2" fontId="9" fillId="0" borderId="90" xfId="0" applyNumberFormat="1" applyFont="1" applyBorder="1" applyAlignment="1" applyProtection="1">
      <alignment horizontal="center" vertical="center"/>
    </xf>
    <xf numFmtId="2" fontId="9" fillId="0" borderId="88" xfId="0" applyNumberFormat="1" applyFont="1" applyBorder="1" applyAlignment="1" applyProtection="1">
      <alignment horizontal="center" vertical="center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169" fontId="7" fillId="0" borderId="27" xfId="0" applyNumberFormat="1" applyFont="1" applyBorder="1" applyAlignment="1" applyProtection="1">
      <alignment horizontal="center"/>
      <protection locked="0"/>
    </xf>
    <xf numFmtId="169" fontId="7" fillId="0" borderId="11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169" fontId="7" fillId="0" borderId="5" xfId="0" applyNumberFormat="1" applyFont="1" applyBorder="1" applyAlignment="1" applyProtection="1">
      <alignment horizontal="center"/>
      <protection locked="0"/>
    </xf>
    <xf numFmtId="16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0" fontId="14" fillId="3" borderId="48" xfId="0" applyFont="1" applyFill="1" applyBorder="1" applyAlignment="1" applyProtection="1">
      <alignment horizontal="center" vertical="center"/>
      <protection locked="0"/>
    </xf>
    <xf numFmtId="0" fontId="14" fillId="3" borderId="49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67" xfId="0" applyFont="1" applyFill="1" applyBorder="1" applyAlignment="1" applyProtection="1">
      <alignment horizontal="center" vertical="center"/>
      <protection locked="0"/>
    </xf>
    <xf numFmtId="0" fontId="14" fillId="3" borderId="91" xfId="0" applyFont="1" applyFill="1" applyBorder="1" applyAlignment="1" applyProtection="1">
      <alignment horizontal="center" vertical="center"/>
      <protection locked="0"/>
    </xf>
    <xf numFmtId="0" fontId="14" fillId="3" borderId="92" xfId="0" applyFont="1" applyFill="1" applyBorder="1" applyAlignment="1" applyProtection="1">
      <alignment horizontal="center" vertical="center"/>
      <protection locked="0"/>
    </xf>
    <xf numFmtId="0" fontId="14" fillId="3" borderId="9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66" fontId="10" fillId="0" borderId="75" xfId="0" applyNumberFormat="1" applyFont="1" applyBorder="1" applyAlignment="1" applyProtection="1">
      <alignment horizontal="center"/>
      <protection locked="0"/>
    </xf>
    <xf numFmtId="166" fontId="10" fillId="0" borderId="38" xfId="0" applyNumberFormat="1" applyFont="1" applyBorder="1" applyAlignment="1" applyProtection="1">
      <alignment horizontal="center"/>
      <protection locked="0"/>
    </xf>
    <xf numFmtId="0" fontId="13" fillId="4" borderId="76" xfId="0" applyFont="1" applyFill="1" applyBorder="1" applyAlignment="1">
      <alignment horizontal="center" vertical="center" textRotation="90" wrapText="1"/>
    </xf>
    <xf numFmtId="0" fontId="13" fillId="4" borderId="44" xfId="0" applyFont="1" applyFill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3" fillId="4" borderId="7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83" xfId="0" applyFont="1" applyFill="1" applyBorder="1" applyAlignment="1">
      <alignment horizontal="center" vertical="center" wrapText="1"/>
    </xf>
    <xf numFmtId="0" fontId="14" fillId="4" borderId="70" xfId="0" applyNumberFormat="1" applyFont="1" applyFill="1" applyBorder="1" applyAlignment="1" applyProtection="1">
      <alignment horizontal="center" vertical="center" wrapText="1"/>
    </xf>
    <xf numFmtId="0" fontId="14" fillId="4" borderId="39" xfId="0" applyNumberFormat="1" applyFont="1" applyFill="1" applyBorder="1" applyAlignment="1" applyProtection="1">
      <alignment horizontal="center" vertical="center" wrapText="1"/>
    </xf>
    <xf numFmtId="0" fontId="14" fillId="4" borderId="53" xfId="0" applyNumberFormat="1" applyFont="1" applyFill="1" applyBorder="1" applyAlignment="1" applyProtection="1">
      <alignment horizontal="center" vertical="center" wrapText="1"/>
    </xf>
    <xf numFmtId="0" fontId="14" fillId="4" borderId="35" xfId="0" applyNumberFormat="1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8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10" fillId="4" borderId="74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95" xfId="0" applyFont="1" applyFill="1" applyBorder="1" applyAlignment="1" applyProtection="1">
      <alignment horizontal="center" vertical="center"/>
      <protection locked="0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165" fontId="7" fillId="0" borderId="76" xfId="0" applyNumberFormat="1" applyFont="1" applyBorder="1" applyAlignment="1" applyProtection="1">
      <alignment horizontal="center" vertical="center"/>
      <protection locked="0"/>
    </xf>
    <xf numFmtId="165" fontId="7" fillId="0" borderId="17" xfId="0" applyNumberFormat="1" applyFont="1" applyBorder="1" applyAlignment="1" applyProtection="1">
      <alignment horizontal="center" vertical="center"/>
      <protection locked="0"/>
    </xf>
    <xf numFmtId="0" fontId="3" fillId="4" borderId="76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164" fontId="7" fillId="0" borderId="71" xfId="0" applyNumberFormat="1" applyFont="1" applyBorder="1" applyAlignment="1" applyProtection="1">
      <alignment horizontal="center" vertical="center"/>
      <protection locked="0"/>
    </xf>
    <xf numFmtId="164" fontId="7" fillId="0" borderId="95" xfId="0" applyNumberFormat="1" applyFont="1" applyBorder="1" applyAlignment="1" applyProtection="1">
      <alignment horizontal="center" vertical="center"/>
      <protection locked="0"/>
    </xf>
    <xf numFmtId="0" fontId="3" fillId="4" borderId="70" xfId="0" applyFont="1" applyFill="1" applyBorder="1" applyAlignment="1">
      <alignment horizontal="center" vertical="center" wrapText="1"/>
    </xf>
    <xf numFmtId="0" fontId="3" fillId="4" borderId="98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99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 applyProtection="1">
      <alignment horizontal="center" vertical="center"/>
      <protection locked="0"/>
    </xf>
    <xf numFmtId="46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13" fillId="4" borderId="94" xfId="0" applyFont="1" applyFill="1" applyBorder="1" applyAlignment="1">
      <alignment horizontal="center" vertical="center" textRotation="90" wrapText="1"/>
    </xf>
    <xf numFmtId="0" fontId="13" fillId="4" borderId="45" xfId="0" applyFont="1" applyFill="1" applyBorder="1" applyAlignment="1">
      <alignment horizontal="center" vertical="center" textRotation="90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/>
    </xf>
    <xf numFmtId="0" fontId="3" fillId="4" borderId="98" xfId="0" applyFont="1" applyFill="1" applyBorder="1" applyAlignment="1">
      <alignment horizontal="center"/>
    </xf>
    <xf numFmtId="164" fontId="7" fillId="0" borderId="39" xfId="0" applyNumberFormat="1" applyFont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54" xfId="0" applyFont="1" applyFill="1" applyBorder="1" applyAlignment="1" applyProtection="1">
      <alignment horizontal="center" vertical="center"/>
      <protection locked="0"/>
    </xf>
    <xf numFmtId="0" fontId="9" fillId="4" borderId="6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54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top"/>
    </xf>
    <xf numFmtId="0" fontId="3" fillId="4" borderId="97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0" borderId="40" xfId="0" applyFont="1" applyBorder="1" applyAlignment="1" applyProtection="1">
      <alignment horizontal="left"/>
    </xf>
    <xf numFmtId="0" fontId="14" fillId="0" borderId="41" xfId="0" applyFont="1" applyBorder="1" applyAlignment="1" applyProtection="1">
      <alignment horizontal="left"/>
    </xf>
    <xf numFmtId="0" fontId="14" fillId="0" borderId="66" xfId="0" applyFont="1" applyBorder="1" applyAlignment="1" applyProtection="1">
      <alignment horizontal="left"/>
    </xf>
    <xf numFmtId="0" fontId="14" fillId="0" borderId="34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83" xfId="0" applyFont="1" applyBorder="1" applyAlignment="1" applyProtection="1">
      <alignment horizontal="left"/>
    </xf>
    <xf numFmtId="0" fontId="14" fillId="0" borderId="24" xfId="0" applyFont="1" applyBorder="1" applyAlignment="1" applyProtection="1">
      <alignment horizontal="left"/>
    </xf>
    <xf numFmtId="0" fontId="14" fillId="0" borderId="25" xfId="0" applyFont="1" applyBorder="1" applyAlignment="1" applyProtection="1">
      <alignment horizontal="left"/>
    </xf>
    <xf numFmtId="0" fontId="14" fillId="0" borderId="95" xfId="0" applyFont="1" applyBorder="1" applyAlignment="1" applyProtection="1">
      <alignment horizontal="left"/>
    </xf>
    <xf numFmtId="0" fontId="3" fillId="4" borderId="82" xfId="0" applyFont="1" applyFill="1" applyBorder="1" applyAlignment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4" borderId="7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1" fontId="7" fillId="0" borderId="66" xfId="0" applyNumberFormat="1" applyFont="1" applyBorder="1" applyAlignment="1" applyProtection="1">
      <alignment horizontal="center" vertical="center"/>
      <protection locked="0"/>
    </xf>
    <xf numFmtId="1" fontId="7" fillId="0" borderId="6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3" fillId="4" borderId="77" xfId="0" applyFont="1" applyFill="1" applyBorder="1" applyAlignment="1">
      <alignment horizontal="center" wrapText="1"/>
    </xf>
    <xf numFmtId="0" fontId="3" fillId="4" borderId="96" xfId="0" applyFont="1" applyFill="1" applyBorder="1" applyAlignment="1">
      <alignment horizontal="center" wrapText="1"/>
    </xf>
    <xf numFmtId="164" fontId="7" fillId="0" borderId="42" xfId="0" applyNumberFormat="1" applyFont="1" applyBorder="1" applyAlignment="1" applyProtection="1">
      <alignment horizontal="center" vertical="center"/>
      <protection locked="0"/>
    </xf>
    <xf numFmtId="0" fontId="7" fillId="4" borderId="10" xfId="0" quotePrefix="1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83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54" xfId="0" applyFont="1" applyFill="1" applyBorder="1" applyAlignment="1" applyProtection="1">
      <alignment horizontal="center" vertical="center" wrapText="1"/>
      <protection locked="0"/>
    </xf>
    <xf numFmtId="0" fontId="7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>
      <alignment horizontal="center" vertical="top" wrapText="1"/>
    </xf>
    <xf numFmtId="0" fontId="3" fillId="4" borderId="97" xfId="0" applyFont="1" applyFill="1" applyBorder="1" applyAlignment="1">
      <alignment horizontal="center" vertical="top" wrapText="1"/>
    </xf>
    <xf numFmtId="1" fontId="20" fillId="4" borderId="23" xfId="0" applyNumberFormat="1" applyFont="1" applyFill="1" applyBorder="1" applyAlignment="1" applyProtection="1">
      <alignment horizontal="center" vertical="center"/>
    </xf>
    <xf numFmtId="1" fontId="20" fillId="4" borderId="69" xfId="0" applyNumberFormat="1" applyFont="1" applyFill="1" applyBorder="1" applyAlignment="1" applyProtection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  <protection locked="0"/>
    </xf>
    <xf numFmtId="0" fontId="7" fillId="4" borderId="71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65" xfId="0" applyFont="1" applyFill="1" applyBorder="1" applyAlignment="1" applyProtection="1">
      <alignment horizontal="center" vertical="center"/>
      <protection locked="0"/>
    </xf>
    <xf numFmtId="0" fontId="3" fillId="4" borderId="21" xfId="0" quotePrefix="1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 applyProtection="1">
      <alignment horizontal="center" vertical="center"/>
      <protection locked="0"/>
    </xf>
    <xf numFmtId="164" fontId="7" fillId="4" borderId="60" xfId="0" applyNumberFormat="1" applyFont="1" applyFill="1" applyBorder="1" applyAlignment="1" applyProtection="1">
      <alignment horizontal="center" vertical="center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4" borderId="61" xfId="0" applyNumberFormat="1" applyFont="1" applyFill="1" applyBorder="1" applyAlignment="1" applyProtection="1">
      <alignment horizontal="center" vertical="center"/>
      <protection locked="0"/>
    </xf>
    <xf numFmtId="164" fontId="7" fillId="4" borderId="73" xfId="0" applyNumberFormat="1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>
      <alignment horizontal="center" vertical="center" textRotation="90" wrapText="1"/>
    </xf>
    <xf numFmtId="0" fontId="13" fillId="4" borderId="81" xfId="0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 textRotation="90" wrapText="1"/>
    </xf>
    <xf numFmtId="164" fontId="7" fillId="4" borderId="2" xfId="0" applyNumberFormat="1" applyFont="1" applyFill="1" applyBorder="1" applyAlignment="1" applyProtection="1">
      <alignment horizontal="center"/>
      <protection locked="0"/>
    </xf>
    <xf numFmtId="164" fontId="7" fillId="4" borderId="14" xfId="0" applyNumberFormat="1" applyFont="1" applyFill="1" applyBorder="1" applyAlignment="1" applyProtection="1">
      <alignment horizontal="center"/>
      <protection locked="0"/>
    </xf>
    <xf numFmtId="3" fontId="14" fillId="4" borderId="76" xfId="0" applyNumberFormat="1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/>
    </xf>
    <xf numFmtId="0" fontId="14" fillId="4" borderId="7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169" fontId="7" fillId="4" borderId="5" xfId="0" applyNumberFormat="1" applyFont="1" applyFill="1" applyBorder="1" applyAlignment="1" applyProtection="1">
      <alignment horizontal="center"/>
      <protection locked="0"/>
    </xf>
    <xf numFmtId="169" fontId="7" fillId="4" borderId="1" xfId="0" applyNumberFormat="1" applyFont="1" applyFill="1" applyBorder="1" applyAlignment="1" applyProtection="1">
      <alignment horizontal="center"/>
      <protection locked="0"/>
    </xf>
    <xf numFmtId="164" fontId="9" fillId="4" borderId="77" xfId="0" applyNumberFormat="1" applyFont="1" applyFill="1" applyBorder="1" applyAlignment="1" applyProtection="1">
      <alignment horizontal="center" vertical="center"/>
    </xf>
    <xf numFmtId="164" fontId="9" fillId="4" borderId="66" xfId="0" applyNumberFormat="1" applyFont="1" applyFill="1" applyBorder="1" applyAlignment="1" applyProtection="1">
      <alignment horizontal="center" vertical="center"/>
    </xf>
    <xf numFmtId="164" fontId="9" fillId="4" borderId="53" xfId="0" applyNumberFormat="1" applyFont="1" applyFill="1" applyBorder="1" applyAlignment="1" applyProtection="1">
      <alignment horizontal="center" vertical="center"/>
    </xf>
    <xf numFmtId="164" fontId="9" fillId="4" borderId="83" xfId="0" applyNumberFormat="1" applyFont="1" applyFill="1" applyBorder="1" applyAlignment="1" applyProtection="1">
      <alignment horizontal="center" vertical="center"/>
    </xf>
    <xf numFmtId="164" fontId="9" fillId="4" borderId="86" xfId="0" applyNumberFormat="1" applyFont="1" applyFill="1" applyBorder="1" applyAlignment="1" applyProtection="1">
      <alignment horizontal="center" vertical="center"/>
    </xf>
    <xf numFmtId="164" fontId="9" fillId="4" borderId="68" xfId="0" applyNumberFormat="1" applyFont="1" applyFill="1" applyBorder="1" applyAlignment="1" applyProtection="1">
      <alignment horizontal="center" vertical="center"/>
    </xf>
    <xf numFmtId="1" fontId="7" fillId="4" borderId="33" xfId="0" applyNumberFormat="1" applyFont="1" applyFill="1" applyBorder="1" applyAlignment="1" applyProtection="1">
      <alignment horizontal="center"/>
      <protection locked="0"/>
    </xf>
    <xf numFmtId="1" fontId="7" fillId="4" borderId="14" xfId="0" applyNumberFormat="1" applyFont="1" applyFill="1" applyBorder="1" applyAlignment="1" applyProtection="1">
      <alignment horizontal="center"/>
      <protection locked="0"/>
    </xf>
    <xf numFmtId="3" fontId="14" fillId="4" borderId="76" xfId="0" applyNumberFormat="1" applyFont="1" applyFill="1" applyBorder="1" applyAlignment="1" applyProtection="1">
      <alignment horizontal="center" vertical="center"/>
    </xf>
    <xf numFmtId="3" fontId="14" fillId="4" borderId="10" xfId="0" applyNumberFormat="1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top" wrapText="1"/>
    </xf>
    <xf numFmtId="0" fontId="14" fillId="4" borderId="51" xfId="0" applyFont="1" applyFill="1" applyBorder="1" applyAlignment="1">
      <alignment horizontal="center" vertical="top" wrapText="1"/>
    </xf>
    <xf numFmtId="0" fontId="14" fillId="4" borderId="24" xfId="0" applyFont="1" applyFill="1" applyBorder="1" applyAlignment="1">
      <alignment horizontal="center" vertical="top" wrapText="1"/>
    </xf>
    <xf numFmtId="0" fontId="14" fillId="4" borderId="25" xfId="0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2" fontId="7" fillId="4" borderId="15" xfId="0" applyNumberFormat="1" applyFont="1" applyFill="1" applyBorder="1" applyAlignment="1" applyProtection="1">
      <alignment horizontal="center"/>
      <protection locked="0"/>
    </xf>
    <xf numFmtId="0" fontId="11" fillId="4" borderId="77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right" vertical="top"/>
    </xf>
    <xf numFmtId="0" fontId="14" fillId="4" borderId="52" xfId="0" applyFont="1" applyFill="1" applyBorder="1" applyAlignment="1">
      <alignment horizontal="right" vertical="top"/>
    </xf>
    <xf numFmtId="0" fontId="14" fillId="4" borderId="25" xfId="0" applyFont="1" applyFill="1" applyBorder="1" applyAlignment="1">
      <alignment horizontal="right" vertical="top"/>
    </xf>
    <xf numFmtId="0" fontId="14" fillId="4" borderId="26" xfId="0" applyFont="1" applyFill="1" applyBorder="1" applyAlignment="1">
      <alignment horizontal="right" vertical="top"/>
    </xf>
    <xf numFmtId="2" fontId="9" fillId="4" borderId="82" xfId="0" applyNumberFormat="1" applyFont="1" applyFill="1" applyBorder="1" applyAlignment="1" applyProtection="1">
      <alignment horizontal="center" vertical="center"/>
    </xf>
    <xf numFmtId="2" fontId="9" fillId="4" borderId="87" xfId="0" applyNumberFormat="1" applyFont="1" applyFill="1" applyBorder="1" applyAlignment="1" applyProtection="1">
      <alignment horizontal="center" vertical="center"/>
    </xf>
    <xf numFmtId="2" fontId="9" fillId="4" borderId="44" xfId="0" applyNumberFormat="1" applyFont="1" applyFill="1" applyBorder="1" applyAlignment="1" applyProtection="1">
      <alignment horizontal="center" vertical="center"/>
    </xf>
    <xf numFmtId="2" fontId="9" fillId="4" borderId="45" xfId="0" applyNumberFormat="1" applyFont="1" applyFill="1" applyBorder="1" applyAlignment="1" applyProtection="1">
      <alignment horizontal="center" vertical="center"/>
    </xf>
    <xf numFmtId="2" fontId="9" fillId="4" borderId="90" xfId="0" applyNumberFormat="1" applyFont="1" applyFill="1" applyBorder="1" applyAlignment="1" applyProtection="1">
      <alignment horizontal="center" vertical="center"/>
    </xf>
    <xf numFmtId="2" fontId="9" fillId="4" borderId="88" xfId="0" applyNumberFormat="1" applyFont="1" applyFill="1" applyBorder="1" applyAlignment="1" applyProtection="1">
      <alignment horizontal="center" vertical="center"/>
    </xf>
    <xf numFmtId="0" fontId="3" fillId="4" borderId="57" xfId="0" applyFont="1" applyFill="1" applyBorder="1" applyAlignment="1" applyProtection="1">
      <alignment horizontal="right"/>
    </xf>
    <xf numFmtId="0" fontId="3" fillId="4" borderId="47" xfId="0" applyFont="1" applyFill="1" applyBorder="1" applyAlignment="1" applyProtection="1">
      <alignment horizontal="right"/>
    </xf>
    <xf numFmtId="0" fontId="3" fillId="4" borderId="105" xfId="0" applyFont="1" applyFill="1" applyBorder="1" applyAlignment="1" applyProtection="1">
      <alignment horizontal="right"/>
    </xf>
    <xf numFmtId="167" fontId="7" fillId="4" borderId="2" xfId="0" applyNumberFormat="1" applyFont="1" applyFill="1" applyBorder="1" applyAlignment="1" applyProtection="1">
      <alignment horizontal="center"/>
      <protection locked="0"/>
    </xf>
    <xf numFmtId="167" fontId="7" fillId="4" borderId="14" xfId="0" applyNumberFormat="1" applyFont="1" applyFill="1" applyBorder="1" applyAlignment="1" applyProtection="1">
      <alignment horizontal="center"/>
      <protection locked="0"/>
    </xf>
    <xf numFmtId="1" fontId="9" fillId="4" borderId="69" xfId="0" applyNumberFormat="1" applyFont="1" applyFill="1" applyBorder="1" applyAlignment="1" applyProtection="1">
      <alignment horizontal="center" vertical="center"/>
    </xf>
    <xf numFmtId="1" fontId="9" fillId="4" borderId="14" xfId="0" applyNumberFormat="1" applyFont="1" applyFill="1" applyBorder="1" applyAlignment="1" applyProtection="1">
      <alignment horizontal="center" vertical="center"/>
    </xf>
    <xf numFmtId="1" fontId="9" fillId="4" borderId="72" xfId="0" applyNumberFormat="1" applyFont="1" applyFill="1" applyBorder="1" applyAlignment="1" applyProtection="1">
      <alignment horizontal="center" vertical="center"/>
    </xf>
    <xf numFmtId="16" fontId="7" fillId="4" borderId="38" xfId="0" applyNumberFormat="1" applyFont="1" applyFill="1" applyBorder="1" applyAlignment="1" applyProtection="1">
      <alignment horizontal="center"/>
      <protection locked="0"/>
    </xf>
    <xf numFmtId="16" fontId="7" fillId="4" borderId="39" xfId="0" applyNumberFormat="1" applyFont="1" applyFill="1" applyBorder="1" applyAlignment="1" applyProtection="1">
      <alignment horizontal="center"/>
      <protection locked="0"/>
    </xf>
    <xf numFmtId="0" fontId="9" fillId="4" borderId="40" xfId="0" quotePrefix="1" applyFont="1" applyFill="1" applyBorder="1" applyAlignment="1">
      <alignment horizontal="center" vertical="center" wrapText="1"/>
    </xf>
    <xf numFmtId="0" fontId="9" fillId="4" borderId="41" xfId="0" quotePrefix="1" applyFont="1" applyFill="1" applyBorder="1" applyAlignment="1">
      <alignment horizontal="center" vertical="center" wrapText="1"/>
    </xf>
    <xf numFmtId="0" fontId="9" fillId="4" borderId="66" xfId="0" quotePrefix="1" applyFont="1" applyFill="1" applyBorder="1" applyAlignment="1">
      <alignment horizontal="center" vertical="center" wrapText="1"/>
    </xf>
    <xf numFmtId="0" fontId="9" fillId="4" borderId="34" xfId="0" quotePrefix="1" applyFont="1" applyFill="1" applyBorder="1" applyAlignment="1">
      <alignment horizontal="center" vertical="center" wrapText="1"/>
    </xf>
    <xf numFmtId="0" fontId="9" fillId="4" borderId="0" xfId="0" quotePrefix="1" applyFont="1" applyFill="1" applyBorder="1" applyAlignment="1">
      <alignment horizontal="center" vertical="center" wrapText="1"/>
    </xf>
    <xf numFmtId="0" fontId="9" fillId="4" borderId="83" xfId="0" quotePrefix="1" applyFont="1" applyFill="1" applyBorder="1" applyAlignment="1">
      <alignment horizontal="center" vertical="center" wrapText="1"/>
    </xf>
    <xf numFmtId="0" fontId="9" fillId="4" borderId="36" xfId="0" quotePrefix="1" applyFont="1" applyFill="1" applyBorder="1" applyAlignment="1">
      <alignment horizontal="center" vertical="center" wrapText="1"/>
    </xf>
    <xf numFmtId="0" fontId="9" fillId="4" borderId="67" xfId="0" quotePrefix="1" applyFont="1" applyFill="1" applyBorder="1" applyAlignment="1">
      <alignment horizontal="center" vertical="center" wrapText="1"/>
    </xf>
    <xf numFmtId="0" fontId="9" fillId="4" borderId="68" xfId="0" quotePrefix="1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right"/>
    </xf>
    <xf numFmtId="0" fontId="3" fillId="4" borderId="55" xfId="0" applyFont="1" applyFill="1" applyBorder="1" applyAlignment="1">
      <alignment horizontal="right"/>
    </xf>
    <xf numFmtId="0" fontId="3" fillId="4" borderId="103" xfId="0" applyFont="1" applyFill="1" applyBorder="1" applyAlignment="1">
      <alignment horizontal="right"/>
    </xf>
    <xf numFmtId="164" fontId="9" fillId="4" borderId="69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72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14" fillId="4" borderId="39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164" fontId="7" fillId="4" borderId="42" xfId="0" applyNumberFormat="1" applyFont="1" applyFill="1" applyBorder="1" applyAlignment="1" applyProtection="1">
      <alignment horizontal="center" vertical="center"/>
      <protection locked="0"/>
    </xf>
    <xf numFmtId="164" fontId="7" fillId="4" borderId="43" xfId="0" applyNumberFormat="1" applyFont="1" applyFill="1" applyBorder="1" applyAlignment="1" applyProtection="1">
      <alignment horizontal="center" vertical="center"/>
      <protection locked="0"/>
    </xf>
    <xf numFmtId="164" fontId="7" fillId="4" borderId="71" xfId="0" applyNumberFormat="1" applyFont="1" applyFill="1" applyBorder="1" applyAlignment="1" applyProtection="1">
      <alignment horizontal="center" vertical="center"/>
      <protection locked="0"/>
    </xf>
    <xf numFmtId="164" fontId="7" fillId="4" borderId="95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14" fillId="4" borderId="40" xfId="0" applyFont="1" applyFill="1" applyBorder="1" applyAlignment="1" applyProtection="1">
      <alignment horizontal="left"/>
    </xf>
    <xf numFmtId="0" fontId="14" fillId="4" borderId="41" xfId="0" applyFont="1" applyFill="1" applyBorder="1" applyAlignment="1" applyProtection="1">
      <alignment horizontal="left"/>
    </xf>
    <xf numFmtId="0" fontId="14" fillId="4" borderId="66" xfId="0" applyFont="1" applyFill="1" applyBorder="1" applyAlignment="1" applyProtection="1">
      <alignment horizontal="left"/>
    </xf>
    <xf numFmtId="0" fontId="14" fillId="4" borderId="34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14" fillId="4" borderId="8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/>
    </xf>
    <xf numFmtId="0" fontId="14" fillId="4" borderId="25" xfId="0" applyFont="1" applyFill="1" applyBorder="1" applyAlignment="1" applyProtection="1">
      <alignment horizontal="left"/>
    </xf>
    <xf numFmtId="0" fontId="14" fillId="4" borderId="95" xfId="0" applyFont="1" applyFill="1" applyBorder="1" applyAlignment="1" applyProtection="1">
      <alignment horizontal="left"/>
    </xf>
    <xf numFmtId="0" fontId="3" fillId="4" borderId="82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165" fontId="7" fillId="4" borderId="76" xfId="0" applyNumberFormat="1" applyFont="1" applyFill="1" applyBorder="1" applyAlignment="1" applyProtection="1">
      <alignment horizontal="center" vertical="center"/>
      <protection locked="0"/>
    </xf>
    <xf numFmtId="165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76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164" fontId="7" fillId="4" borderId="39" xfId="0" applyNumberFormat="1" applyFont="1" applyFill="1" applyBorder="1" applyAlignment="1" applyProtection="1">
      <alignment horizontal="center" vertical="center"/>
      <protection locked="0"/>
    </xf>
    <xf numFmtId="1" fontId="7" fillId="4" borderId="66" xfId="0" applyNumberFormat="1" applyFont="1" applyFill="1" applyBorder="1" applyAlignment="1" applyProtection="1">
      <alignment horizontal="center" vertical="center"/>
      <protection locked="0"/>
    </xf>
    <xf numFmtId="1" fontId="7" fillId="4" borderId="60" xfId="0" applyNumberFormat="1" applyFont="1" applyFill="1" applyBorder="1" applyAlignment="1" applyProtection="1">
      <alignment horizontal="center" vertical="center"/>
      <protection locked="0"/>
    </xf>
    <xf numFmtId="0" fontId="3" fillId="4" borderId="77" xfId="0" applyFont="1" applyFill="1" applyBorder="1" applyAlignment="1">
      <alignment horizontal="center" vertical="center" wrapText="1"/>
    </xf>
    <xf numFmtId="0" fontId="3" fillId="4" borderId="9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7" xfId="0" applyFont="1" applyFill="1" applyBorder="1" applyAlignment="1">
      <alignment horizontal="center" vertical="center" wrapText="1"/>
    </xf>
    <xf numFmtId="169" fontId="7" fillId="4" borderId="27" xfId="0" applyNumberFormat="1" applyFont="1" applyFill="1" applyBorder="1" applyAlignment="1" applyProtection="1">
      <alignment horizontal="center"/>
      <protection locked="0"/>
    </xf>
    <xf numFmtId="169" fontId="7" fillId="4" borderId="11" xfId="0" applyNumberFormat="1" applyFont="1" applyFill="1" applyBorder="1" applyAlignment="1" applyProtection="1">
      <alignment horizontal="center"/>
      <protection locked="0"/>
    </xf>
    <xf numFmtId="46" fontId="7" fillId="4" borderId="76" xfId="0" applyNumberFormat="1" applyFont="1" applyFill="1" applyBorder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4" borderId="11" xfId="0" applyNumberFormat="1" applyFont="1" applyFill="1" applyBorder="1" applyAlignment="1" applyProtection="1">
      <alignment horizontal="center" vertical="center"/>
      <protection locked="0"/>
    </xf>
    <xf numFmtId="166" fontId="10" fillId="4" borderId="75" xfId="0" applyNumberFormat="1" applyFont="1" applyFill="1" applyBorder="1" applyAlignment="1" applyProtection="1">
      <alignment horizontal="center"/>
      <protection locked="0"/>
    </xf>
    <xf numFmtId="166" fontId="10" fillId="4" borderId="38" xfId="0" applyNumberFormat="1" applyFont="1" applyFill="1" applyBorder="1" applyAlignment="1" applyProtection="1">
      <alignment horizontal="center"/>
      <protection locked="0"/>
    </xf>
    <xf numFmtId="1" fontId="9" fillId="4" borderId="40" xfId="0" applyNumberFormat="1" applyFont="1" applyFill="1" applyBorder="1" applyAlignment="1" applyProtection="1">
      <alignment horizontal="center" vertical="center"/>
    </xf>
    <xf numFmtId="1" fontId="9" fillId="4" borderId="66" xfId="0" applyNumberFormat="1" applyFont="1" applyFill="1" applyBorder="1" applyAlignment="1" applyProtection="1">
      <alignment horizontal="center" vertical="center"/>
    </xf>
    <xf numFmtId="1" fontId="9" fillId="4" borderId="34" xfId="0" applyNumberFormat="1" applyFont="1" applyFill="1" applyBorder="1" applyAlignment="1" applyProtection="1">
      <alignment horizontal="center" vertical="center"/>
    </xf>
    <xf numFmtId="1" fontId="9" fillId="4" borderId="83" xfId="0" applyNumberFormat="1" applyFont="1" applyFill="1" applyBorder="1" applyAlignment="1" applyProtection="1">
      <alignment horizontal="center" vertical="center"/>
    </xf>
    <xf numFmtId="1" fontId="9" fillId="4" borderId="36" xfId="0" applyNumberFormat="1" applyFont="1" applyFill="1" applyBorder="1" applyAlignment="1" applyProtection="1">
      <alignment horizontal="center" vertical="center"/>
    </xf>
    <xf numFmtId="1" fontId="9" fillId="4" borderId="68" xfId="0" applyNumberFormat="1" applyFont="1" applyFill="1" applyBorder="1" applyAlignment="1" applyProtection="1">
      <alignment horizontal="center" vertical="center"/>
    </xf>
    <xf numFmtId="164" fontId="9" fillId="4" borderId="6" xfId="0" applyNumberFormat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4" borderId="8" xfId="0" applyNumberFormat="1" applyFont="1" applyFill="1" applyBorder="1" applyAlignment="1" applyProtection="1">
      <alignment horizontal="center" vertical="center"/>
    </xf>
    <xf numFmtId="2" fontId="7" fillId="4" borderId="11" xfId="0" applyNumberFormat="1" applyFont="1" applyFill="1" applyBorder="1" applyAlignment="1" applyProtection="1">
      <alignment horizontal="center"/>
      <protection locked="0"/>
    </xf>
    <xf numFmtId="2" fontId="7" fillId="4" borderId="28" xfId="0" applyNumberFormat="1" applyFont="1" applyFill="1" applyBorder="1" applyAlignment="1" applyProtection="1">
      <alignment horizont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2" fontId="9" fillId="4" borderId="84" xfId="0" applyNumberFormat="1" applyFont="1" applyFill="1" applyBorder="1" applyAlignment="1" applyProtection="1">
      <alignment horizontal="center" vertical="center"/>
    </xf>
    <xf numFmtId="2" fontId="9" fillId="4" borderId="15" xfId="0" applyNumberFormat="1" applyFont="1" applyFill="1" applyBorder="1" applyAlignment="1" applyProtection="1">
      <alignment horizontal="center" vertical="center"/>
    </xf>
    <xf numFmtId="2" fontId="9" fillId="4" borderId="85" xfId="0" applyNumberFormat="1" applyFont="1" applyFill="1" applyBorder="1" applyAlignment="1" applyProtection="1">
      <alignment horizontal="center" vertical="center"/>
    </xf>
    <xf numFmtId="164" fontId="20" fillId="4" borderId="87" xfId="0" applyNumberFormat="1" applyFont="1" applyFill="1" applyBorder="1" applyAlignment="1" applyProtection="1">
      <alignment horizontal="center" vertical="center"/>
    </xf>
    <xf numFmtId="164" fontId="20" fillId="4" borderId="45" xfId="0" applyNumberFormat="1" applyFont="1" applyFill="1" applyBorder="1" applyAlignment="1" applyProtection="1">
      <alignment horizontal="center" vertical="center"/>
    </xf>
    <xf numFmtId="164" fontId="20" fillId="4" borderId="88" xfId="0" applyNumberFormat="1" applyFont="1" applyFill="1" applyBorder="1" applyAlignment="1" applyProtection="1">
      <alignment horizontal="center" vertical="center"/>
    </xf>
    <xf numFmtId="167" fontId="7" fillId="4" borderId="33" xfId="0" applyNumberFormat="1" applyFont="1" applyFill="1" applyBorder="1" applyAlignment="1" applyProtection="1">
      <alignment horizontal="center" vertical="center"/>
      <protection locked="0"/>
    </xf>
    <xf numFmtId="167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>
      <alignment horizontal="right"/>
    </xf>
    <xf numFmtId="0" fontId="3" fillId="4" borderId="46" xfId="0" applyFont="1" applyFill="1" applyBorder="1" applyAlignment="1">
      <alignment horizontal="right"/>
    </xf>
    <xf numFmtId="0" fontId="3" fillId="4" borderId="104" xfId="0" applyFont="1" applyFill="1" applyBorder="1" applyAlignment="1">
      <alignment horizontal="right"/>
    </xf>
    <xf numFmtId="164" fontId="7" fillId="4" borderId="62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center"/>
    </xf>
    <xf numFmtId="167" fontId="7" fillId="4" borderId="57" xfId="0" applyNumberFormat="1" applyFont="1" applyFill="1" applyBorder="1" applyAlignment="1" applyProtection="1">
      <alignment horizontal="center" vertical="center"/>
      <protection locked="0"/>
    </xf>
    <xf numFmtId="167" fontId="7" fillId="4" borderId="16" xfId="0" applyNumberFormat="1" applyFont="1" applyFill="1" applyBorder="1" applyAlignment="1" applyProtection="1">
      <alignment horizontal="center" vertical="center"/>
      <protection locked="0"/>
    </xf>
    <xf numFmtId="164" fontId="7" fillId="4" borderId="20" xfId="0" applyNumberFormat="1" applyFont="1" applyFill="1" applyBorder="1" applyAlignment="1" applyProtection="1">
      <alignment horizontal="center" vertical="center"/>
      <protection locked="0"/>
    </xf>
    <xf numFmtId="164" fontId="7" fillId="4" borderId="65" xfId="0" applyNumberFormat="1" applyFont="1" applyFill="1" applyBorder="1" applyAlignment="1" applyProtection="1">
      <alignment horizontal="center" vertical="center"/>
      <protection locked="0"/>
    </xf>
    <xf numFmtId="164" fontId="7" fillId="4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164" fontId="20" fillId="4" borderId="7" xfId="0" applyNumberFormat="1" applyFont="1" applyFill="1" applyBorder="1" applyAlignment="1" applyProtection="1">
      <alignment horizontal="center" vertical="center"/>
    </xf>
    <xf numFmtId="164" fontId="20" fillId="4" borderId="63" xfId="0" applyNumberFormat="1" applyFont="1" applyFill="1" applyBorder="1" applyAlignment="1" applyProtection="1">
      <alignment horizontal="center" vertical="center"/>
    </xf>
    <xf numFmtId="0" fontId="3" fillId="4" borderId="57" xfId="0" applyFont="1" applyFill="1" applyBorder="1" applyAlignment="1">
      <alignment horizontal="right" vertical="center"/>
    </xf>
    <xf numFmtId="0" fontId="3" fillId="4" borderId="47" xfId="0" applyFont="1" applyFill="1" applyBorder="1" applyAlignment="1">
      <alignment horizontal="right" vertical="center"/>
    </xf>
    <xf numFmtId="0" fontId="3" fillId="4" borderId="12" xfId="0" quotePrefix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9" fontId="9" fillId="4" borderId="80" xfId="0" applyNumberFormat="1" applyFont="1" applyFill="1" applyBorder="1" applyAlignment="1" applyProtection="1">
      <alignment horizontal="center" vertical="center"/>
    </xf>
    <xf numFmtId="169" fontId="9" fillId="4" borderId="82" xfId="0" applyNumberFormat="1" applyFont="1" applyFill="1" applyBorder="1" applyAlignment="1" applyProtection="1">
      <alignment horizontal="center" vertical="center"/>
    </xf>
    <xf numFmtId="169" fontId="9" fillId="4" borderId="81" xfId="0" applyNumberFormat="1" applyFont="1" applyFill="1" applyBorder="1" applyAlignment="1" applyProtection="1">
      <alignment horizontal="center" vertical="center"/>
    </xf>
    <xf numFmtId="169" fontId="9" fillId="4" borderId="44" xfId="0" applyNumberFormat="1" applyFont="1" applyFill="1" applyBorder="1" applyAlignment="1" applyProtection="1">
      <alignment horizontal="center" vertical="center"/>
    </xf>
    <xf numFmtId="169" fontId="9" fillId="4" borderId="89" xfId="0" applyNumberFormat="1" applyFont="1" applyFill="1" applyBorder="1" applyAlignment="1" applyProtection="1">
      <alignment horizontal="center" vertical="center"/>
    </xf>
    <xf numFmtId="169" fontId="9" fillId="4" borderId="90" xfId="0" applyNumberFormat="1" applyFont="1" applyFill="1" applyBorder="1" applyAlignment="1" applyProtection="1">
      <alignment horizontal="center" vertical="center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82" xfId="0" applyFont="1" applyFill="1" applyBorder="1" applyAlignment="1">
      <alignment horizontal="center" vertical="center" textRotation="90" wrapText="1"/>
    </xf>
    <xf numFmtId="0" fontId="14" fillId="4" borderId="44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164" fontId="7" fillId="4" borderId="46" xfId="0" applyNumberFormat="1" applyFont="1" applyFill="1" applyBorder="1" applyAlignment="1" applyProtection="1">
      <alignment horizontal="center" vertical="center"/>
      <protection locked="0"/>
    </xf>
    <xf numFmtId="164" fontId="7" fillId="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2" fontId="7" fillId="4" borderId="55" xfId="0" applyNumberFormat="1" applyFont="1" applyFill="1" applyBorder="1" applyAlignment="1" applyProtection="1">
      <alignment horizontal="center"/>
      <protection locked="0"/>
    </xf>
    <xf numFmtId="2" fontId="7" fillId="4" borderId="56" xfId="0" applyNumberFormat="1" applyFont="1" applyFill="1" applyBorder="1" applyAlignment="1" applyProtection="1">
      <alignment horizontal="center"/>
      <protection locked="0"/>
    </xf>
    <xf numFmtId="0" fontId="14" fillId="4" borderId="38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left" vertical="top" wrapText="1"/>
    </xf>
    <xf numFmtId="0" fontId="4" fillId="4" borderId="60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4" borderId="46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57" xfId="0" applyFont="1" applyFill="1" applyBorder="1" applyAlignment="1">
      <alignment horizontal="left" vertical="top" wrapText="1"/>
    </xf>
    <xf numFmtId="0" fontId="4" fillId="4" borderId="47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35" xfId="0" applyFont="1" applyFill="1" applyBorder="1" applyAlignment="1">
      <alignment horizontal="left" vertical="top" wrapText="1"/>
    </xf>
    <xf numFmtId="0" fontId="4" fillId="4" borderId="74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vertical="top" wrapText="1"/>
    </xf>
    <xf numFmtId="164" fontId="20" fillId="4" borderId="72" xfId="0" applyNumberFormat="1" applyFont="1" applyFill="1" applyBorder="1" applyAlignment="1" applyProtection="1">
      <alignment horizontal="center" vertical="center"/>
    </xf>
    <xf numFmtId="0" fontId="3" fillId="4" borderId="59" xfId="0" applyFont="1" applyFill="1" applyBorder="1" applyAlignment="1">
      <alignment horizontal="right" vertical="center"/>
    </xf>
    <xf numFmtId="0" fontId="3" fillId="4" borderId="54" xfId="0" applyFont="1" applyFill="1" applyBorder="1" applyAlignment="1">
      <alignment horizontal="right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41" xfId="0" applyFill="1" applyBorder="1"/>
    <xf numFmtId="0" fontId="0" fillId="4" borderId="66" xfId="0" applyFill="1" applyBorder="1"/>
    <xf numFmtId="0" fontId="0" fillId="4" borderId="36" xfId="0" applyFill="1" applyBorder="1"/>
    <xf numFmtId="0" fontId="0" fillId="4" borderId="67" xfId="0" applyFill="1" applyBorder="1"/>
    <xf numFmtId="0" fontId="0" fillId="4" borderId="68" xfId="0" applyFill="1" applyBorder="1"/>
    <xf numFmtId="164" fontId="20" fillId="4" borderId="23" xfId="0" applyNumberFormat="1" applyFont="1" applyFill="1" applyBorder="1" applyAlignment="1" applyProtection="1">
      <alignment horizontal="center" vertical="center"/>
    </xf>
    <xf numFmtId="164" fontId="20" fillId="4" borderId="69" xfId="0" applyNumberFormat="1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>
      <alignment horizontal="right" vertical="center"/>
    </xf>
    <xf numFmtId="0" fontId="3" fillId="4" borderId="64" xfId="0" applyFont="1" applyFill="1" applyBorder="1" applyAlignment="1">
      <alignment horizontal="right" vertical="center"/>
    </xf>
    <xf numFmtId="1" fontId="20" fillId="4" borderId="70" xfId="0" applyNumberFormat="1" applyFont="1" applyFill="1" applyBorder="1" applyAlignment="1" applyProtection="1">
      <alignment horizontal="center" vertical="center"/>
    </xf>
    <xf numFmtId="1" fontId="20" fillId="4" borderId="71" xfId="0" applyNumberFormat="1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58" xfId="0" applyFont="1" applyFill="1" applyBorder="1" applyAlignment="1">
      <alignment horizontal="right" vertical="center"/>
    </xf>
    <xf numFmtId="0" fontId="3" fillId="4" borderId="55" xfId="0" applyFont="1" applyFill="1" applyBorder="1" applyAlignment="1">
      <alignment horizontal="right" vertical="center"/>
    </xf>
    <xf numFmtId="2" fontId="7" fillId="4" borderId="46" xfId="0" applyNumberFormat="1" applyFont="1" applyFill="1" applyBorder="1" applyAlignment="1" applyProtection="1">
      <alignment horizontal="center"/>
      <protection locked="0"/>
    </xf>
    <xf numFmtId="2" fontId="7" fillId="4" borderId="32" xfId="0" applyNumberFormat="1" applyFont="1" applyFill="1" applyBorder="1" applyAlignment="1" applyProtection="1">
      <alignment horizontal="center"/>
      <protection locked="0"/>
    </xf>
    <xf numFmtId="168" fontId="14" fillId="4" borderId="33" xfId="0" applyNumberFormat="1" applyFont="1" applyFill="1" applyBorder="1" applyAlignment="1">
      <alignment horizontal="center"/>
    </xf>
    <xf numFmtId="168" fontId="14" fillId="4" borderId="14" xfId="0" applyNumberFormat="1" applyFont="1" applyFill="1" applyBorder="1" applyAlignment="1">
      <alignment horizontal="center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4" borderId="40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left" vertical="center"/>
    </xf>
    <xf numFmtId="0" fontId="5" fillId="0" borderId="109" xfId="0" applyFont="1" applyBorder="1" applyAlignment="1" applyProtection="1">
      <alignment horizontal="left" vertical="top" wrapText="1"/>
      <protection locked="0"/>
    </xf>
    <xf numFmtId="0" fontId="5" fillId="0" borderId="110" xfId="0" applyFont="1" applyBorder="1" applyAlignment="1" applyProtection="1">
      <alignment horizontal="left" vertical="top" wrapText="1"/>
      <protection locked="0"/>
    </xf>
    <xf numFmtId="0" fontId="5" fillId="0" borderId="111" xfId="0" applyFont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Normal 3" xfId="2"/>
    <cellStyle name="Normal_CF - EXTRACTI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133350</xdr:rowOff>
    </xdr:from>
    <xdr:to>
      <xdr:col>4</xdr:col>
      <xdr:colOff>257175</xdr:colOff>
      <xdr:row>7</xdr:row>
      <xdr:rowOff>47625</xdr:rowOff>
    </xdr:to>
    <xdr:pic>
      <xdr:nvPicPr>
        <xdr:cNvPr id="8207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2450"/>
          <a:ext cx="1276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133350</xdr:rowOff>
    </xdr:from>
    <xdr:to>
      <xdr:col>4</xdr:col>
      <xdr:colOff>257175</xdr:colOff>
      <xdr:row>7</xdr:row>
      <xdr:rowOff>47625</xdr:rowOff>
    </xdr:to>
    <xdr:pic>
      <xdr:nvPicPr>
        <xdr:cNvPr id="2386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2450"/>
          <a:ext cx="1276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144721</xdr:colOff>
      <xdr:row>13</xdr:row>
      <xdr:rowOff>179223</xdr:rowOff>
    </xdr:from>
    <xdr:to>
      <xdr:col>29</xdr:col>
      <xdr:colOff>118216</xdr:colOff>
      <xdr:row>27</xdr:row>
      <xdr:rowOff>35277</xdr:rowOff>
    </xdr:to>
    <xdr:sp macro="" textlink="">
      <xdr:nvSpPr>
        <xdr:cNvPr id="4" name="Rectangle 3"/>
        <xdr:cNvSpPr/>
      </xdr:nvSpPr>
      <xdr:spPr>
        <a:xfrm rot="20270075">
          <a:off x="144721" y="2884323"/>
          <a:ext cx="10155720" cy="2504004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8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eng/Highways/Staff%20Folders/Larry%20Dombrosky/ACP%20Lot%20Reports/example%20Lots%201-2%20ed14%202010/LO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DESIGN"/>
      <sheetName val="QA Acceptance Lot"/>
      <sheetName val="ACP MIX TYPES"/>
      <sheetName val="DATA ENTRY"/>
      <sheetName val="LOT REPORT"/>
      <sheetName val="FINAL DETAILS GRADATION"/>
      <sheetName val="QA DATA"/>
      <sheetName val="FINAL DETAILS PENBON"/>
      <sheetName val="FINAL DETAILS PENBON (2)"/>
      <sheetName val="PENBON CAL(1-22)"/>
      <sheetName val="PENBON CAL(23-42)"/>
      <sheetName val="Segregation Summary (page1)"/>
      <sheetName val="Segregation Summary (page2)"/>
      <sheetName val="Seg Payment Adjustments"/>
      <sheetName val="PENBONTABLES"/>
    </sheetNames>
    <sheetDataSet>
      <sheetData sheetId="0"/>
      <sheetData sheetId="1"/>
      <sheetData sheetId="2"/>
      <sheetData sheetId="3">
        <row r="1">
          <cell r="U1" t="str">
            <v>QA</v>
          </cell>
        </row>
        <row r="16">
          <cell r="AR16" t="str">
            <v xml:space="preserve"> </v>
          </cell>
          <cell r="AT16" t="str">
            <v xml:space="preserve"> </v>
          </cell>
          <cell r="AV16" t="str">
            <v xml:space="preserve"> </v>
          </cell>
          <cell r="AX16" t="str">
            <v xml:space="preserve"> </v>
          </cell>
          <cell r="AZ16" t="str">
            <v xml:space="preserve"> </v>
          </cell>
          <cell r="BD16" t="str">
            <v xml:space="preserve"> </v>
          </cell>
          <cell r="BF16" t="str">
            <v xml:space="preserve"> </v>
          </cell>
          <cell r="BH16" t="str">
            <v xml:space="preserve"> </v>
          </cell>
          <cell r="BJ16" t="str">
            <v xml:space="preserve"> </v>
          </cell>
          <cell r="BL1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9"/>
  <sheetViews>
    <sheetView tabSelected="1" view="pageBreakPreview" zoomScaleNormal="100" zoomScaleSheetLayoutView="100" workbookViewId="0">
      <selection activeCell="F4" sqref="F4:H4"/>
    </sheetView>
  </sheetViews>
  <sheetFormatPr defaultRowHeight="9"/>
  <cols>
    <col min="1" max="1" width="3.7109375" style="1" customWidth="1"/>
    <col min="2" max="2" width="6.42578125" style="1" customWidth="1"/>
    <col min="3" max="3" width="5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1" width="6" style="1" customWidth="1"/>
    <col min="12" max="12" width="6.140625" style="1" customWidth="1"/>
    <col min="13" max="14" width="6.7109375" style="1" customWidth="1"/>
    <col min="15" max="15" width="5.7109375" style="1" customWidth="1"/>
    <col min="16" max="16" width="4.85546875" style="1" customWidth="1"/>
    <col min="17" max="17" width="5.140625" style="1" customWidth="1"/>
    <col min="18" max="18" width="4.28515625" style="1" customWidth="1"/>
    <col min="19" max="19" width="3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7" style="1" customWidth="1"/>
    <col min="28" max="28" width="7.710937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530" t="s">
        <v>119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1"/>
      <c r="AA1" s="531"/>
      <c r="AB1" s="531"/>
      <c r="AC1" s="531"/>
      <c r="AD1" s="531"/>
    </row>
    <row r="2" spans="2:45" ht="18" customHeight="1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1"/>
      <c r="AA2" s="531"/>
      <c r="AB2" s="531"/>
      <c r="AC2" s="531"/>
      <c r="AD2" s="531"/>
    </row>
    <row r="3" spans="2:45" ht="2.25" customHeight="1" thickBot="1"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2"/>
      <c r="AA3" s="532"/>
      <c r="AB3" s="532"/>
      <c r="AC3" s="532"/>
      <c r="AD3" s="532"/>
    </row>
    <row r="4" spans="2:45" ht="18.75" customHeight="1">
      <c r="B4" s="533" t="s">
        <v>132</v>
      </c>
      <c r="C4" s="534"/>
      <c r="D4" s="534"/>
      <c r="E4" s="535"/>
      <c r="F4" s="542" t="s">
        <v>0</v>
      </c>
      <c r="G4" s="542"/>
      <c r="H4" s="542"/>
      <c r="I4" s="543" t="s">
        <v>1</v>
      </c>
      <c r="J4" s="543"/>
      <c r="K4" s="543"/>
      <c r="L4" s="543"/>
      <c r="M4" s="542" t="s">
        <v>2</v>
      </c>
      <c r="N4" s="542"/>
      <c r="O4" s="542"/>
      <c r="P4" s="542"/>
      <c r="Q4" s="542"/>
      <c r="R4" s="545" t="s">
        <v>120</v>
      </c>
      <c r="S4" s="546"/>
      <c r="T4" s="547"/>
      <c r="U4" s="548" t="s">
        <v>3</v>
      </c>
      <c r="V4" s="549"/>
      <c r="W4" s="549"/>
      <c r="X4" s="550"/>
      <c r="Y4" s="551" t="s">
        <v>4</v>
      </c>
      <c r="Z4" s="552"/>
      <c r="AA4" s="553"/>
      <c r="AB4" s="558" t="s">
        <v>153</v>
      </c>
      <c r="AC4" s="559"/>
      <c r="AD4" s="560"/>
    </row>
    <row r="5" spans="2:45" ht="18" customHeight="1">
      <c r="B5" s="536"/>
      <c r="C5" s="537"/>
      <c r="D5" s="537"/>
      <c r="E5" s="538"/>
      <c r="F5" s="561"/>
      <c r="G5" s="562"/>
      <c r="H5" s="562"/>
      <c r="I5" s="544"/>
      <c r="J5" s="544"/>
      <c r="K5" s="544"/>
      <c r="L5" s="544"/>
      <c r="M5" s="557"/>
      <c r="N5" s="557"/>
      <c r="O5" s="557"/>
      <c r="P5" s="557"/>
      <c r="Q5" s="557"/>
      <c r="R5" s="563"/>
      <c r="S5" s="564"/>
      <c r="T5" s="565"/>
      <c r="U5" s="566"/>
      <c r="V5" s="567"/>
      <c r="W5" s="567"/>
      <c r="X5" s="568"/>
      <c r="Y5" s="517"/>
      <c r="Z5" s="518"/>
      <c r="AA5" s="554"/>
      <c r="AB5" s="569" t="s">
        <v>154</v>
      </c>
      <c r="AC5" s="570"/>
      <c r="AD5" s="292"/>
    </row>
    <row r="6" spans="2:45" ht="13.5" customHeight="1">
      <c r="B6" s="536"/>
      <c r="C6" s="537"/>
      <c r="D6" s="537"/>
      <c r="E6" s="538"/>
      <c r="F6" s="555" t="s">
        <v>5</v>
      </c>
      <c r="G6" s="555"/>
      <c r="H6" s="555"/>
      <c r="I6" s="556" t="s">
        <v>6</v>
      </c>
      <c r="J6" s="556" t="s">
        <v>7</v>
      </c>
      <c r="K6" s="556" t="s">
        <v>8</v>
      </c>
      <c r="L6" s="556" t="s">
        <v>9</v>
      </c>
      <c r="M6" s="494" t="s">
        <v>10</v>
      </c>
      <c r="N6" s="494"/>
      <c r="O6" s="494"/>
      <c r="P6" s="494"/>
      <c r="Q6" s="494"/>
      <c r="R6" s="504" t="s">
        <v>142</v>
      </c>
      <c r="S6" s="515"/>
      <c r="T6" s="516"/>
      <c r="U6" s="504" t="s">
        <v>11</v>
      </c>
      <c r="V6" s="515"/>
      <c r="W6" s="515"/>
      <c r="X6" s="516"/>
      <c r="Y6" s="498" t="s">
        <v>12</v>
      </c>
      <c r="Z6" s="499"/>
      <c r="AA6" s="502"/>
      <c r="AB6" s="519" t="s">
        <v>153</v>
      </c>
      <c r="AC6" s="520"/>
      <c r="AD6" s="521"/>
    </row>
    <row r="7" spans="2:45" ht="12.75" customHeight="1">
      <c r="B7" s="536"/>
      <c r="C7" s="537"/>
      <c r="D7" s="537"/>
      <c r="E7" s="538"/>
      <c r="F7" s="2" t="s">
        <v>13</v>
      </c>
      <c r="G7" s="2" t="s">
        <v>14</v>
      </c>
      <c r="H7" s="2" t="s">
        <v>15</v>
      </c>
      <c r="I7" s="555"/>
      <c r="J7" s="555"/>
      <c r="K7" s="555"/>
      <c r="L7" s="555"/>
      <c r="M7" s="557"/>
      <c r="N7" s="557"/>
      <c r="O7" s="557"/>
      <c r="P7" s="557"/>
      <c r="Q7" s="557"/>
      <c r="R7" s="522"/>
      <c r="S7" s="523"/>
      <c r="T7" s="524"/>
      <c r="U7" s="525"/>
      <c r="V7" s="526"/>
      <c r="W7" s="526"/>
      <c r="X7" s="527"/>
      <c r="Y7" s="517"/>
      <c r="Z7" s="518"/>
      <c r="AA7" s="291"/>
      <c r="AB7" s="528" t="s">
        <v>155</v>
      </c>
      <c r="AC7" s="529"/>
      <c r="AD7" s="292"/>
    </row>
    <row r="8" spans="2:45" ht="12.75" customHeight="1">
      <c r="B8" s="536"/>
      <c r="C8" s="537"/>
      <c r="D8" s="537"/>
      <c r="E8" s="538"/>
      <c r="F8" s="508"/>
      <c r="G8" s="508"/>
      <c r="H8" s="508"/>
      <c r="I8" s="510"/>
      <c r="J8" s="512"/>
      <c r="K8" s="512"/>
      <c r="L8" s="492"/>
      <c r="M8" s="494" t="s">
        <v>16</v>
      </c>
      <c r="N8" s="494"/>
      <c r="O8" s="494"/>
      <c r="P8" s="494"/>
      <c r="Q8" s="494"/>
      <c r="R8" s="495" t="s">
        <v>17</v>
      </c>
      <c r="S8" s="496"/>
      <c r="T8" s="496"/>
      <c r="U8" s="496"/>
      <c r="V8" s="496"/>
      <c r="W8" s="496"/>
      <c r="X8" s="497"/>
      <c r="Y8" s="498" t="s">
        <v>18</v>
      </c>
      <c r="Z8" s="499"/>
      <c r="AA8" s="502"/>
      <c r="AB8" s="504" t="s">
        <v>156</v>
      </c>
      <c r="AC8" s="505"/>
      <c r="AD8" s="472"/>
    </row>
    <row r="9" spans="2:45" ht="13.5" thickBot="1">
      <c r="B9" s="539"/>
      <c r="C9" s="540"/>
      <c r="D9" s="540"/>
      <c r="E9" s="541"/>
      <c r="F9" s="509"/>
      <c r="G9" s="509"/>
      <c r="H9" s="509"/>
      <c r="I9" s="511"/>
      <c r="J9" s="511"/>
      <c r="K9" s="511"/>
      <c r="L9" s="493"/>
      <c r="M9" s="474"/>
      <c r="N9" s="474"/>
      <c r="O9" s="474"/>
      <c r="P9" s="474"/>
      <c r="Q9" s="474"/>
      <c r="R9" s="475"/>
      <c r="S9" s="476"/>
      <c r="T9" s="476"/>
      <c r="U9" s="476"/>
      <c r="V9" s="476"/>
      <c r="W9" s="476"/>
      <c r="X9" s="477"/>
      <c r="Y9" s="500"/>
      <c r="Z9" s="501"/>
      <c r="AA9" s="503"/>
      <c r="AB9" s="506"/>
      <c r="AC9" s="507"/>
      <c r="AD9" s="473"/>
    </row>
    <row r="10" spans="2:45" ht="15" customHeight="1">
      <c r="B10" s="478" t="s">
        <v>19</v>
      </c>
      <c r="C10" s="479"/>
      <c r="D10" s="481" t="s">
        <v>121</v>
      </c>
      <c r="E10" s="482"/>
      <c r="F10" s="482"/>
      <c r="G10" s="482"/>
      <c r="H10" s="482"/>
      <c r="I10" s="482"/>
      <c r="J10" s="482"/>
      <c r="K10" s="482"/>
      <c r="L10" s="482"/>
      <c r="M10" s="482"/>
      <c r="N10" s="483"/>
      <c r="O10" s="484" t="s">
        <v>122</v>
      </c>
      <c r="P10" s="485"/>
      <c r="Q10" s="485"/>
      <c r="R10" s="486"/>
      <c r="S10" s="487" t="s">
        <v>21</v>
      </c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2"/>
    </row>
    <row r="11" spans="2:45" ht="24.95" customHeight="1">
      <c r="B11" s="456"/>
      <c r="C11" s="480"/>
      <c r="D11" s="454" t="s">
        <v>133</v>
      </c>
      <c r="E11" s="455"/>
      <c r="F11" s="488" t="s">
        <v>137</v>
      </c>
      <c r="G11" s="489"/>
      <c r="H11" s="489"/>
      <c r="I11" s="489"/>
      <c r="J11" s="489"/>
      <c r="K11" s="490"/>
      <c r="L11" s="488" t="s">
        <v>141</v>
      </c>
      <c r="M11" s="489"/>
      <c r="N11" s="491"/>
      <c r="O11" s="454" t="s">
        <v>175</v>
      </c>
      <c r="P11" s="455"/>
      <c r="Q11" s="458" t="s">
        <v>170</v>
      </c>
      <c r="R11" s="459"/>
      <c r="S11" s="462" t="s">
        <v>23</v>
      </c>
      <c r="T11" s="450" t="s">
        <v>24</v>
      </c>
      <c r="U11" s="450"/>
      <c r="V11" s="447" t="s">
        <v>25</v>
      </c>
      <c r="W11" s="447" t="s">
        <v>26</v>
      </c>
      <c r="X11" s="447" t="s">
        <v>27</v>
      </c>
      <c r="Y11" s="447" t="s">
        <v>28</v>
      </c>
      <c r="Z11" s="447" t="s">
        <v>173</v>
      </c>
      <c r="AA11" s="450" t="s">
        <v>123</v>
      </c>
      <c r="AB11" s="450" t="s">
        <v>167</v>
      </c>
      <c r="AC11" s="452" t="s">
        <v>152</v>
      </c>
      <c r="AD11" s="513" t="s">
        <v>174</v>
      </c>
    </row>
    <row r="12" spans="2:45" s="3" customFormat="1" ht="35.1" customHeight="1">
      <c r="B12" s="456"/>
      <c r="C12" s="480"/>
      <c r="D12" s="456"/>
      <c r="E12" s="457"/>
      <c r="F12" s="468" t="s">
        <v>134</v>
      </c>
      <c r="G12" s="457"/>
      <c r="H12" s="468" t="s">
        <v>135</v>
      </c>
      <c r="I12" s="457"/>
      <c r="J12" s="468" t="s">
        <v>136</v>
      </c>
      <c r="K12" s="457"/>
      <c r="L12" s="124" t="s">
        <v>167</v>
      </c>
      <c r="M12" s="124" t="s">
        <v>168</v>
      </c>
      <c r="N12" s="125" t="s">
        <v>169</v>
      </c>
      <c r="O12" s="456"/>
      <c r="P12" s="457"/>
      <c r="Q12" s="460"/>
      <c r="R12" s="461"/>
      <c r="S12" s="463"/>
      <c r="T12" s="451"/>
      <c r="U12" s="451"/>
      <c r="V12" s="448"/>
      <c r="W12" s="448"/>
      <c r="X12" s="448"/>
      <c r="Y12" s="448"/>
      <c r="Z12" s="448"/>
      <c r="AA12" s="451"/>
      <c r="AB12" s="451"/>
      <c r="AC12" s="453"/>
      <c r="AD12" s="514"/>
    </row>
    <row r="13" spans="2:45" s="3" customFormat="1" ht="16.5" customHeight="1" thickBot="1">
      <c r="B13" s="469" t="s">
        <v>165</v>
      </c>
      <c r="C13" s="466"/>
      <c r="D13" s="469" t="s">
        <v>157</v>
      </c>
      <c r="E13" s="467"/>
      <c r="F13" s="465"/>
      <c r="G13" s="467"/>
      <c r="H13" s="465"/>
      <c r="I13" s="467"/>
      <c r="J13" s="465"/>
      <c r="K13" s="467"/>
      <c r="L13" s="122" t="s">
        <v>166</v>
      </c>
      <c r="M13" s="122" t="s">
        <v>166</v>
      </c>
      <c r="N13" s="123" t="s">
        <v>166</v>
      </c>
      <c r="O13" s="470" t="s">
        <v>150</v>
      </c>
      <c r="P13" s="471"/>
      <c r="Q13" s="465" t="s">
        <v>166</v>
      </c>
      <c r="R13" s="466"/>
      <c r="S13" s="464"/>
      <c r="T13" s="465" t="s">
        <v>171</v>
      </c>
      <c r="U13" s="467"/>
      <c r="V13" s="449"/>
      <c r="W13" s="449"/>
      <c r="X13" s="449"/>
      <c r="Y13" s="449"/>
      <c r="Z13" s="121" t="s">
        <v>172</v>
      </c>
      <c r="AA13" s="122" t="s">
        <v>157</v>
      </c>
      <c r="AB13" s="122" t="s">
        <v>166</v>
      </c>
      <c r="AC13" s="122" t="s">
        <v>166</v>
      </c>
      <c r="AD13" s="123" t="s">
        <v>166</v>
      </c>
    </row>
    <row r="14" spans="2:45" s="6" customFormat="1" ht="16.5" thickBot="1">
      <c r="B14" s="445"/>
      <c r="C14" s="446"/>
      <c r="D14" s="422"/>
      <c r="E14" s="423"/>
      <c r="F14" s="424"/>
      <c r="G14" s="425"/>
      <c r="H14" s="424"/>
      <c r="I14" s="425"/>
      <c r="J14" s="424"/>
      <c r="K14" s="425"/>
      <c r="L14" s="19"/>
      <c r="M14" s="19"/>
      <c r="N14" s="52"/>
      <c r="O14" s="430"/>
      <c r="P14" s="431"/>
      <c r="Q14" s="432"/>
      <c r="R14" s="433"/>
      <c r="S14" s="22">
        <v>1</v>
      </c>
      <c r="T14" s="390"/>
      <c r="U14" s="391"/>
      <c r="V14" s="23"/>
      <c r="W14" s="19"/>
      <c r="X14" s="83"/>
      <c r="Y14" s="21"/>
      <c r="Z14" s="4"/>
      <c r="AA14" s="4"/>
      <c r="AB14" s="19"/>
      <c r="AC14" s="5" t="str">
        <f t="shared" ref="AC14:AC21" si="0">IF(AA14="","",AA14/$O$22/10)</f>
        <v/>
      </c>
      <c r="AD14" s="24"/>
      <c r="AF14" s="438" t="s">
        <v>90</v>
      </c>
      <c r="AG14" s="439"/>
      <c r="AH14" s="439"/>
      <c r="AI14" s="440"/>
    </row>
    <row r="15" spans="2:45" s="6" customFormat="1" ht="16.5" customHeight="1" thickTop="1" thickBot="1">
      <c r="B15" s="441" t="s">
        <v>20</v>
      </c>
      <c r="C15" s="442"/>
      <c r="D15" s="422"/>
      <c r="E15" s="423"/>
      <c r="F15" s="424"/>
      <c r="G15" s="425"/>
      <c r="H15" s="424"/>
      <c r="I15" s="425"/>
      <c r="J15" s="424"/>
      <c r="K15" s="425"/>
      <c r="L15" s="19"/>
      <c r="M15" s="19"/>
      <c r="N15" s="52"/>
      <c r="O15" s="430"/>
      <c r="P15" s="431"/>
      <c r="Q15" s="432"/>
      <c r="R15" s="433"/>
      <c r="S15" s="22">
        <v>2</v>
      </c>
      <c r="T15" s="390"/>
      <c r="U15" s="391"/>
      <c r="V15" s="23"/>
      <c r="W15" s="19"/>
      <c r="X15" s="83"/>
      <c r="Y15" s="21"/>
      <c r="Z15" s="4"/>
      <c r="AA15" s="4"/>
      <c r="AB15" s="19"/>
      <c r="AC15" s="5" t="str">
        <f t="shared" si="0"/>
        <v/>
      </c>
      <c r="AD15" s="24"/>
      <c r="AF15" s="434" t="s">
        <v>22</v>
      </c>
      <c r="AG15" s="435"/>
      <c r="AH15" s="436" t="s">
        <v>42</v>
      </c>
      <c r="AI15" s="437"/>
      <c r="AJ15" s="434" t="s">
        <v>95</v>
      </c>
      <c r="AK15" s="435"/>
      <c r="AL15" s="434" t="s">
        <v>27</v>
      </c>
      <c r="AM15" s="435"/>
      <c r="AN15" s="434" t="s">
        <v>32</v>
      </c>
      <c r="AO15" s="435"/>
      <c r="AP15" s="434" t="s">
        <v>117</v>
      </c>
      <c r="AQ15" s="435"/>
      <c r="AR15" s="184" t="s">
        <v>28</v>
      </c>
      <c r="AS15" s="185"/>
    </row>
    <row r="16" spans="2:45" s="6" customFormat="1" ht="16.5" customHeight="1" thickTop="1">
      <c r="B16" s="443"/>
      <c r="C16" s="444"/>
      <c r="D16" s="422"/>
      <c r="E16" s="423"/>
      <c r="F16" s="424"/>
      <c r="G16" s="425"/>
      <c r="H16" s="424"/>
      <c r="I16" s="425"/>
      <c r="J16" s="424"/>
      <c r="K16" s="425"/>
      <c r="L16" s="19"/>
      <c r="M16" s="19"/>
      <c r="N16" s="52"/>
      <c r="O16" s="430"/>
      <c r="P16" s="431"/>
      <c r="Q16" s="432"/>
      <c r="R16" s="433"/>
      <c r="S16" s="22">
        <v>3</v>
      </c>
      <c r="T16" s="390"/>
      <c r="U16" s="391"/>
      <c r="V16" s="23"/>
      <c r="W16" s="19"/>
      <c r="X16" s="83"/>
      <c r="Y16" s="21"/>
      <c r="Z16" s="4"/>
      <c r="AA16" s="4"/>
      <c r="AB16" s="19"/>
      <c r="AC16" s="5" t="str">
        <f t="shared" si="0"/>
        <v/>
      </c>
      <c r="AD16" s="24"/>
      <c r="AF16" s="45" t="s">
        <v>67</v>
      </c>
      <c r="AG16" s="46" t="s">
        <v>73</v>
      </c>
      <c r="AH16" s="45" t="s">
        <v>81</v>
      </c>
      <c r="AI16" s="46" t="s">
        <v>80</v>
      </c>
      <c r="AJ16" s="47" t="s">
        <v>70</v>
      </c>
      <c r="AK16" s="48" t="s">
        <v>93</v>
      </c>
      <c r="AL16" s="47" t="s">
        <v>102</v>
      </c>
      <c r="AM16" s="48" t="s">
        <v>104</v>
      </c>
      <c r="AN16" s="47" t="s">
        <v>65</v>
      </c>
      <c r="AO16" s="48" t="s">
        <v>112</v>
      </c>
      <c r="AP16" s="49" t="s">
        <v>118</v>
      </c>
      <c r="AQ16" s="48"/>
      <c r="AR16" s="76" t="s">
        <v>178</v>
      </c>
      <c r="AS16" s="77" t="s">
        <v>179</v>
      </c>
    </row>
    <row r="17" spans="2:45" s="6" customFormat="1" ht="16.5" customHeight="1">
      <c r="B17" s="118" t="s">
        <v>139</v>
      </c>
      <c r="C17" s="56"/>
      <c r="D17" s="422"/>
      <c r="E17" s="423"/>
      <c r="F17" s="424"/>
      <c r="G17" s="425"/>
      <c r="H17" s="424"/>
      <c r="I17" s="425"/>
      <c r="J17" s="424"/>
      <c r="K17" s="425"/>
      <c r="L17" s="19"/>
      <c r="M17" s="19"/>
      <c r="N17" s="52"/>
      <c r="O17" s="430"/>
      <c r="P17" s="431"/>
      <c r="Q17" s="432"/>
      <c r="R17" s="433"/>
      <c r="S17" s="22">
        <v>4</v>
      </c>
      <c r="T17" s="390"/>
      <c r="U17" s="391"/>
      <c r="V17" s="23"/>
      <c r="W17" s="19"/>
      <c r="X17" s="83"/>
      <c r="Y17" s="21"/>
      <c r="Z17" s="4"/>
      <c r="AA17" s="4"/>
      <c r="AB17" s="19"/>
      <c r="AC17" s="5" t="str">
        <f t="shared" si="0"/>
        <v/>
      </c>
      <c r="AD17" s="24"/>
      <c r="AF17" s="41" t="s">
        <v>77</v>
      </c>
      <c r="AG17" s="42" t="s">
        <v>74</v>
      </c>
      <c r="AH17" s="41" t="s">
        <v>82</v>
      </c>
      <c r="AI17" s="42" t="s">
        <v>86</v>
      </c>
      <c r="AJ17" s="41" t="s">
        <v>92</v>
      </c>
      <c r="AK17" s="42" t="s">
        <v>94</v>
      </c>
      <c r="AL17" s="41" t="s">
        <v>66</v>
      </c>
      <c r="AM17" s="42" t="s">
        <v>105</v>
      </c>
      <c r="AN17" s="41" t="s">
        <v>108</v>
      </c>
      <c r="AO17" s="42" t="s">
        <v>113</v>
      </c>
      <c r="AP17" s="50" t="s">
        <v>69</v>
      </c>
      <c r="AQ17" s="42"/>
      <c r="AR17" s="78" t="s">
        <v>180</v>
      </c>
      <c r="AS17" s="79" t="s">
        <v>181</v>
      </c>
    </row>
    <row r="18" spans="2:45" s="6" customFormat="1" ht="16.5" customHeight="1">
      <c r="B18" s="118" t="s">
        <v>138</v>
      </c>
      <c r="C18" s="56"/>
      <c r="D18" s="422"/>
      <c r="E18" s="423"/>
      <c r="F18" s="424"/>
      <c r="G18" s="425"/>
      <c r="H18" s="424"/>
      <c r="I18" s="425"/>
      <c r="J18" s="424"/>
      <c r="K18" s="425"/>
      <c r="L18" s="19"/>
      <c r="M18" s="19"/>
      <c r="N18" s="52"/>
      <c r="O18" s="430"/>
      <c r="P18" s="431"/>
      <c r="Q18" s="432"/>
      <c r="R18" s="433"/>
      <c r="S18" s="22">
        <v>5</v>
      </c>
      <c r="T18" s="390"/>
      <c r="U18" s="391"/>
      <c r="V18" s="23"/>
      <c r="W18" s="19"/>
      <c r="X18" s="83"/>
      <c r="Y18" s="21"/>
      <c r="Z18" s="4"/>
      <c r="AA18" s="4"/>
      <c r="AB18" s="19"/>
      <c r="AC18" s="5" t="str">
        <f t="shared" si="0"/>
        <v/>
      </c>
      <c r="AD18" s="24"/>
      <c r="AF18" s="41" t="s">
        <v>78</v>
      </c>
      <c r="AG18" s="42" t="s">
        <v>75</v>
      </c>
      <c r="AH18" s="41" t="s">
        <v>83</v>
      </c>
      <c r="AI18" s="42" t="s">
        <v>87</v>
      </c>
      <c r="AJ18" s="41"/>
      <c r="AK18" s="42"/>
      <c r="AL18" s="41" t="s">
        <v>68</v>
      </c>
      <c r="AM18" s="42" t="s">
        <v>106</v>
      </c>
      <c r="AN18" s="41" t="s">
        <v>109</v>
      </c>
      <c r="AO18" s="42" t="s">
        <v>114</v>
      </c>
      <c r="AP18" s="41"/>
      <c r="AQ18" s="42"/>
      <c r="AR18" s="80" t="s">
        <v>182</v>
      </c>
      <c r="AS18" s="79" t="s">
        <v>76</v>
      </c>
    </row>
    <row r="19" spans="2:45" s="6" customFormat="1" ht="16.5" customHeight="1">
      <c r="B19" s="118" t="s">
        <v>64</v>
      </c>
      <c r="C19" s="56"/>
      <c r="D19" s="422"/>
      <c r="E19" s="423"/>
      <c r="F19" s="424"/>
      <c r="G19" s="425"/>
      <c r="H19" s="424"/>
      <c r="I19" s="425"/>
      <c r="J19" s="424"/>
      <c r="K19" s="425"/>
      <c r="L19" s="19"/>
      <c r="M19" s="19"/>
      <c r="N19" s="53"/>
      <c r="O19" s="430"/>
      <c r="P19" s="431"/>
      <c r="Q19" s="432"/>
      <c r="R19" s="433"/>
      <c r="S19" s="22"/>
      <c r="T19" s="390"/>
      <c r="U19" s="391"/>
      <c r="V19" s="23"/>
      <c r="W19" s="19"/>
      <c r="X19" s="83"/>
      <c r="Y19" s="21"/>
      <c r="Z19" s="4"/>
      <c r="AA19" s="25"/>
      <c r="AB19" s="19"/>
      <c r="AC19" s="5" t="str">
        <f t="shared" si="0"/>
        <v/>
      </c>
      <c r="AD19" s="24"/>
      <c r="AF19" s="41" t="s">
        <v>79</v>
      </c>
      <c r="AG19" s="42" t="s">
        <v>76</v>
      </c>
      <c r="AH19" s="41" t="s">
        <v>84</v>
      </c>
      <c r="AI19" s="42" t="s">
        <v>88</v>
      </c>
      <c r="AJ19" s="41"/>
      <c r="AK19" s="42"/>
      <c r="AL19" s="41" t="s">
        <v>103</v>
      </c>
      <c r="AM19" s="42" t="s">
        <v>107</v>
      </c>
      <c r="AN19" s="41" t="s">
        <v>110</v>
      </c>
      <c r="AO19" s="42" t="s">
        <v>115</v>
      </c>
      <c r="AP19" s="41"/>
      <c r="AQ19" s="42"/>
      <c r="AR19" s="80"/>
      <c r="AS19" s="79"/>
    </row>
    <row r="20" spans="2:45" s="6" customFormat="1" ht="16.5" customHeight="1">
      <c r="B20" s="118" t="s">
        <v>97</v>
      </c>
      <c r="C20" s="56"/>
      <c r="D20" s="422"/>
      <c r="E20" s="423"/>
      <c r="F20" s="424"/>
      <c r="G20" s="425"/>
      <c r="H20" s="424"/>
      <c r="I20" s="425"/>
      <c r="J20" s="424"/>
      <c r="K20" s="425"/>
      <c r="L20" s="19"/>
      <c r="M20" s="19"/>
      <c r="N20" s="52"/>
      <c r="O20" s="430"/>
      <c r="P20" s="431"/>
      <c r="Q20" s="432"/>
      <c r="R20" s="433"/>
      <c r="S20" s="22"/>
      <c r="T20" s="390"/>
      <c r="U20" s="391"/>
      <c r="V20" s="23"/>
      <c r="W20" s="19"/>
      <c r="X20" s="83"/>
      <c r="Y20" s="21"/>
      <c r="Z20" s="4"/>
      <c r="AA20" s="4"/>
      <c r="AB20" s="19"/>
      <c r="AC20" s="5" t="str">
        <f t="shared" si="0"/>
        <v/>
      </c>
      <c r="AD20" s="24"/>
      <c r="AF20" s="41"/>
      <c r="AG20" s="42"/>
      <c r="AH20" s="41" t="s">
        <v>85</v>
      </c>
      <c r="AI20" s="42" t="s">
        <v>89</v>
      </c>
      <c r="AJ20" s="41"/>
      <c r="AK20" s="42"/>
      <c r="AL20" s="41"/>
      <c r="AM20" s="42"/>
      <c r="AN20" s="41" t="s">
        <v>111</v>
      </c>
      <c r="AO20" s="42" t="s">
        <v>116</v>
      </c>
      <c r="AP20" s="41"/>
      <c r="AQ20" s="42"/>
      <c r="AR20" s="80"/>
      <c r="AS20" s="79"/>
    </row>
    <row r="21" spans="2:45" s="6" customFormat="1" ht="16.5" customHeight="1" thickBot="1">
      <c r="B21" s="118"/>
      <c r="C21" s="56"/>
      <c r="D21" s="422"/>
      <c r="E21" s="423"/>
      <c r="F21" s="424"/>
      <c r="G21" s="425"/>
      <c r="H21" s="424"/>
      <c r="I21" s="425"/>
      <c r="J21" s="424"/>
      <c r="K21" s="425"/>
      <c r="L21" s="19"/>
      <c r="M21" s="19"/>
      <c r="N21" s="52"/>
      <c r="O21" s="426"/>
      <c r="P21" s="427"/>
      <c r="Q21" s="428"/>
      <c r="R21" s="429"/>
      <c r="S21" s="26"/>
      <c r="T21" s="390"/>
      <c r="U21" s="391"/>
      <c r="V21" s="23"/>
      <c r="W21" s="19"/>
      <c r="X21" s="84"/>
      <c r="Y21" s="85"/>
      <c r="Z21" s="4"/>
      <c r="AA21" s="4"/>
      <c r="AB21" s="27"/>
      <c r="AC21" s="5" t="str">
        <f t="shared" si="0"/>
        <v/>
      </c>
      <c r="AD21" s="28"/>
      <c r="AF21" s="41"/>
      <c r="AG21" s="42"/>
      <c r="AH21" s="41" t="s">
        <v>79</v>
      </c>
      <c r="AI21" s="42" t="s">
        <v>76</v>
      </c>
      <c r="AJ21" s="41"/>
      <c r="AK21" s="42"/>
      <c r="AL21" s="41"/>
      <c r="AM21" s="42"/>
      <c r="AN21" s="41"/>
      <c r="AO21" s="42"/>
      <c r="AP21" s="41"/>
      <c r="AQ21" s="42"/>
      <c r="AR21" s="80"/>
      <c r="AS21" s="79"/>
    </row>
    <row r="22" spans="2:45" ht="16.5" customHeight="1" thickBot="1">
      <c r="B22" s="118"/>
      <c r="C22" s="56"/>
      <c r="D22" s="392" t="str">
        <f>IF(D14="","",AVERAGE(D14:E21))</f>
        <v/>
      </c>
      <c r="E22" s="393"/>
      <c r="F22" s="398" t="str">
        <f>IF(F14="","",AVERAGE(F14:G21))</f>
        <v/>
      </c>
      <c r="G22" s="399"/>
      <c r="H22" s="398" t="str">
        <f>IF(H14="","",AVERAGE(H14:I21))</f>
        <v/>
      </c>
      <c r="I22" s="399"/>
      <c r="J22" s="398" t="str">
        <f>IF(J14="","",AVERAGE(J14:K21))</f>
        <v/>
      </c>
      <c r="K22" s="399"/>
      <c r="L22" s="404" t="str">
        <f>IF(L14="","",AVERAGE(L14:L21))</f>
        <v/>
      </c>
      <c r="M22" s="404" t="str">
        <f>IF(M14="","",AVERAGE(M14:M21))</f>
        <v/>
      </c>
      <c r="N22" s="407" t="str">
        <f>IF(N14="","",AVERAGE(N14:N21))</f>
        <v/>
      </c>
      <c r="O22" s="410" t="str">
        <f>IF(O14="","",AVERAGE(O14:O21))</f>
        <v/>
      </c>
      <c r="P22" s="411"/>
      <c r="Q22" s="416" t="str">
        <f>IF(Q14="","",AVERAGE(Q14:Q21))</f>
        <v/>
      </c>
      <c r="R22" s="417"/>
      <c r="S22" s="372" t="s">
        <v>124</v>
      </c>
      <c r="T22" s="373"/>
      <c r="U22" s="373"/>
      <c r="V22" s="373"/>
      <c r="W22" s="373"/>
      <c r="X22" s="373"/>
      <c r="Y22" s="374"/>
      <c r="Z22" s="381" t="str">
        <f>IF(Z14="","",AVERAGE(Z14:Z21))</f>
        <v/>
      </c>
      <c r="AA22" s="381" t="str">
        <f>IF(AA14="","",AVERAGE(AA14:AA21))</f>
        <v/>
      </c>
      <c r="AB22" s="384" t="str">
        <f>IF(AB14="","",AVERAGE(AB14:AB21))</f>
        <v/>
      </c>
      <c r="AC22" s="384" t="str">
        <f>IF(AC14="","",AVERAGE(AC14:AC21))</f>
        <v/>
      </c>
      <c r="AD22" s="387" t="str">
        <f>IF(AD14="","",AVERAGE(AD14:AD21))</f>
        <v/>
      </c>
      <c r="AF22" s="43"/>
      <c r="AG22" s="44"/>
      <c r="AH22" s="43"/>
      <c r="AI22" s="44"/>
      <c r="AJ22" s="43"/>
      <c r="AK22" s="44"/>
      <c r="AL22" s="43"/>
      <c r="AM22" s="44"/>
      <c r="AN22" s="43"/>
      <c r="AO22" s="44"/>
      <c r="AP22" s="43"/>
      <c r="AQ22" s="44"/>
      <c r="AR22" s="81"/>
      <c r="AS22" s="82"/>
    </row>
    <row r="23" spans="2:45" ht="12" customHeight="1">
      <c r="B23" s="119"/>
      <c r="C23" s="62"/>
      <c r="D23" s="394"/>
      <c r="E23" s="395"/>
      <c r="F23" s="400"/>
      <c r="G23" s="401"/>
      <c r="H23" s="400"/>
      <c r="I23" s="401"/>
      <c r="J23" s="400"/>
      <c r="K23" s="401"/>
      <c r="L23" s="405"/>
      <c r="M23" s="405"/>
      <c r="N23" s="408"/>
      <c r="O23" s="412"/>
      <c r="P23" s="413"/>
      <c r="Q23" s="418"/>
      <c r="R23" s="419"/>
      <c r="S23" s="375"/>
      <c r="T23" s="376"/>
      <c r="U23" s="376"/>
      <c r="V23" s="376"/>
      <c r="W23" s="376"/>
      <c r="X23" s="376"/>
      <c r="Y23" s="377"/>
      <c r="Z23" s="382"/>
      <c r="AA23" s="382"/>
      <c r="AB23" s="385"/>
      <c r="AC23" s="385"/>
      <c r="AD23" s="388"/>
    </row>
    <row r="24" spans="2:45" ht="9.75" customHeight="1" thickBot="1">
      <c r="B24" s="120"/>
      <c r="C24" s="63"/>
      <c r="D24" s="396"/>
      <c r="E24" s="397"/>
      <c r="F24" s="402"/>
      <c r="G24" s="403"/>
      <c r="H24" s="402"/>
      <c r="I24" s="403"/>
      <c r="J24" s="402"/>
      <c r="K24" s="403"/>
      <c r="L24" s="406"/>
      <c r="M24" s="406"/>
      <c r="N24" s="409"/>
      <c r="O24" s="414"/>
      <c r="P24" s="415"/>
      <c r="Q24" s="420"/>
      <c r="R24" s="421"/>
      <c r="S24" s="378"/>
      <c r="T24" s="379"/>
      <c r="U24" s="379"/>
      <c r="V24" s="379"/>
      <c r="W24" s="379"/>
      <c r="X24" s="379"/>
      <c r="Y24" s="380"/>
      <c r="Z24" s="383"/>
      <c r="AA24" s="383"/>
      <c r="AB24" s="386"/>
      <c r="AC24" s="386"/>
      <c r="AD24" s="389"/>
    </row>
    <row r="25" spans="2:45" ht="12.75" customHeight="1" thickTop="1">
      <c r="B25" s="318" t="s">
        <v>33</v>
      </c>
      <c r="C25" s="187"/>
      <c r="D25" s="319"/>
      <c r="E25" s="186" t="s">
        <v>32</v>
      </c>
      <c r="F25" s="187"/>
      <c r="G25" s="188"/>
      <c r="H25" s="320" t="s">
        <v>140</v>
      </c>
      <c r="I25" s="321"/>
      <c r="J25" s="321"/>
      <c r="K25" s="321"/>
      <c r="L25" s="321"/>
      <c r="M25" s="321"/>
      <c r="N25" s="321"/>
      <c r="O25" s="321"/>
      <c r="P25" s="321"/>
      <c r="Q25" s="324" t="s">
        <v>151</v>
      </c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5"/>
      <c r="AF25" s="328" t="s">
        <v>34</v>
      </c>
      <c r="AG25" s="329"/>
      <c r="AH25" s="329"/>
      <c r="AI25" s="329"/>
      <c r="AJ25" s="330"/>
      <c r="AL25" s="334" t="s">
        <v>99</v>
      </c>
      <c r="AM25" s="335"/>
      <c r="AN25" s="336"/>
    </row>
    <row r="26" spans="2:45" ht="12.75" customHeight="1" thickBot="1">
      <c r="B26" s="297" t="s">
        <v>35</v>
      </c>
      <c r="C26" s="194"/>
      <c r="D26" s="337"/>
      <c r="E26" s="189" t="s">
        <v>36</v>
      </c>
      <c r="F26" s="190"/>
      <c r="G26" s="191"/>
      <c r="H26" s="322"/>
      <c r="I26" s="323"/>
      <c r="J26" s="323"/>
      <c r="K26" s="323"/>
      <c r="L26" s="323"/>
      <c r="M26" s="323"/>
      <c r="N26" s="323"/>
      <c r="O26" s="323"/>
      <c r="P26" s="323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7"/>
      <c r="AF26" s="331"/>
      <c r="AG26" s="332"/>
      <c r="AH26" s="332"/>
      <c r="AI26" s="332"/>
      <c r="AJ26" s="333"/>
      <c r="AL26" s="341"/>
      <c r="AM26" s="342"/>
      <c r="AN26" s="343"/>
    </row>
    <row r="27" spans="2:45" ht="12.75">
      <c r="B27" s="338"/>
      <c r="C27" s="339"/>
      <c r="D27" s="340"/>
      <c r="E27" s="192"/>
      <c r="F27" s="190"/>
      <c r="G27" s="191"/>
      <c r="H27" s="344" t="s">
        <v>37</v>
      </c>
      <c r="I27" s="347" t="s">
        <v>22</v>
      </c>
      <c r="J27" s="350" t="s">
        <v>159</v>
      </c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2"/>
      <c r="Y27" s="353" t="s">
        <v>39</v>
      </c>
      <c r="Z27" s="354"/>
      <c r="AA27" s="354"/>
      <c r="AB27" s="355"/>
      <c r="AC27" s="356"/>
      <c r="AD27" s="357"/>
      <c r="AF27" s="358" t="s">
        <v>44</v>
      </c>
      <c r="AG27" s="359"/>
      <c r="AH27" s="359"/>
      <c r="AI27" s="359"/>
      <c r="AJ27" s="360"/>
      <c r="AL27" s="242" t="s">
        <v>100</v>
      </c>
      <c r="AM27" s="243"/>
      <c r="AN27" s="244"/>
    </row>
    <row r="28" spans="2:45" ht="12.75">
      <c r="B28" s="338"/>
      <c r="C28" s="339"/>
      <c r="D28" s="340"/>
      <c r="E28" s="192"/>
      <c r="F28" s="190"/>
      <c r="G28" s="191"/>
      <c r="H28" s="345"/>
      <c r="I28" s="348"/>
      <c r="J28" s="307" t="s">
        <v>38</v>
      </c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16"/>
      <c r="Y28" s="209" t="s">
        <v>143</v>
      </c>
      <c r="Z28" s="210"/>
      <c r="AA28" s="210"/>
      <c r="AB28" s="211"/>
      <c r="AC28" s="363"/>
      <c r="AD28" s="364"/>
      <c r="AF28" s="222" t="s">
        <v>40</v>
      </c>
      <c r="AG28" s="223"/>
      <c r="AH28" s="223"/>
      <c r="AI28" s="223"/>
      <c r="AJ28" s="224"/>
      <c r="AL28" s="242" t="s">
        <v>101</v>
      </c>
      <c r="AM28" s="243"/>
      <c r="AN28" s="244"/>
    </row>
    <row r="29" spans="2:45" ht="13.5" thickBot="1">
      <c r="B29" s="338"/>
      <c r="C29" s="339"/>
      <c r="D29" s="340"/>
      <c r="E29" s="193"/>
      <c r="F29" s="194"/>
      <c r="G29" s="195"/>
      <c r="H29" s="345"/>
      <c r="I29" s="348"/>
      <c r="J29" s="309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17"/>
      <c r="Y29" s="365" t="s">
        <v>91</v>
      </c>
      <c r="Z29" s="366"/>
      <c r="AA29" s="366"/>
      <c r="AB29" s="367"/>
      <c r="AC29" s="368"/>
      <c r="AD29" s="369"/>
      <c r="AF29" s="222" t="s">
        <v>41</v>
      </c>
      <c r="AG29" s="223"/>
      <c r="AH29" s="223"/>
      <c r="AI29" s="223"/>
      <c r="AJ29" s="224"/>
      <c r="AL29" s="242" t="s">
        <v>72</v>
      </c>
      <c r="AM29" s="370"/>
      <c r="AN29" s="371"/>
    </row>
    <row r="30" spans="2:45" ht="15" customHeight="1">
      <c r="B30" s="267" t="s">
        <v>42</v>
      </c>
      <c r="C30" s="268"/>
      <c r="D30" s="269"/>
      <c r="E30" s="270" t="s">
        <v>27</v>
      </c>
      <c r="F30" s="268"/>
      <c r="G30" s="271"/>
      <c r="H30" s="345"/>
      <c r="I30" s="348"/>
      <c r="J30" s="314">
        <v>25000</v>
      </c>
      <c r="K30" s="303">
        <v>20000</v>
      </c>
      <c r="L30" s="303">
        <v>16000</v>
      </c>
      <c r="M30" s="303">
        <v>12500</v>
      </c>
      <c r="N30" s="303">
        <v>10000</v>
      </c>
      <c r="O30" s="303">
        <v>5000</v>
      </c>
      <c r="P30" s="303">
        <v>2500</v>
      </c>
      <c r="Q30" s="303">
        <v>1250</v>
      </c>
      <c r="R30" s="305">
        <v>630</v>
      </c>
      <c r="S30" s="307">
        <v>315</v>
      </c>
      <c r="T30" s="308"/>
      <c r="U30" s="307">
        <v>160</v>
      </c>
      <c r="V30" s="308"/>
      <c r="W30" s="307">
        <v>80</v>
      </c>
      <c r="X30" s="316"/>
      <c r="Y30" s="806" t="s">
        <v>43</v>
      </c>
      <c r="Z30" s="807"/>
      <c r="AA30" s="807"/>
      <c r="AB30" s="807"/>
      <c r="AC30" s="807"/>
      <c r="AD30" s="808"/>
      <c r="AF30" s="222" t="s">
        <v>144</v>
      </c>
      <c r="AG30" s="223"/>
      <c r="AH30" s="223"/>
      <c r="AI30" s="223"/>
      <c r="AJ30" s="224"/>
      <c r="AL30" s="242" t="s">
        <v>64</v>
      </c>
      <c r="AM30" s="243"/>
      <c r="AN30" s="244"/>
    </row>
    <row r="31" spans="2:45" ht="12.75" customHeight="1">
      <c r="B31" s="297" t="s">
        <v>158</v>
      </c>
      <c r="C31" s="298"/>
      <c r="D31" s="299"/>
      <c r="E31" s="189" t="s">
        <v>45</v>
      </c>
      <c r="F31" s="190"/>
      <c r="G31" s="191"/>
      <c r="H31" s="346"/>
      <c r="I31" s="349"/>
      <c r="J31" s="315"/>
      <c r="K31" s="304"/>
      <c r="L31" s="304"/>
      <c r="M31" s="304"/>
      <c r="N31" s="304"/>
      <c r="O31" s="304"/>
      <c r="P31" s="304"/>
      <c r="Q31" s="304"/>
      <c r="R31" s="306"/>
      <c r="S31" s="309"/>
      <c r="T31" s="310"/>
      <c r="U31" s="309"/>
      <c r="V31" s="310"/>
      <c r="W31" s="309"/>
      <c r="X31" s="317"/>
      <c r="Y31" s="809"/>
      <c r="Z31" s="810"/>
      <c r="AA31" s="810"/>
      <c r="AB31" s="810"/>
      <c r="AC31" s="810"/>
      <c r="AD31" s="811"/>
      <c r="AF31" s="222" t="s">
        <v>184</v>
      </c>
      <c r="AG31" s="223"/>
      <c r="AH31" s="223"/>
      <c r="AI31" s="223"/>
      <c r="AJ31" s="224"/>
      <c r="AL31" s="242" t="s">
        <v>96</v>
      </c>
      <c r="AM31" s="243"/>
      <c r="AN31" s="244"/>
    </row>
    <row r="32" spans="2:45" ht="13.5" thickBot="1">
      <c r="B32" s="300"/>
      <c r="C32" s="301"/>
      <c r="D32" s="302"/>
      <c r="E32" s="192"/>
      <c r="F32" s="190"/>
      <c r="G32" s="191"/>
      <c r="H32" s="95">
        <v>1</v>
      </c>
      <c r="I32" s="20"/>
      <c r="J32" s="29"/>
      <c r="K32" s="29"/>
      <c r="L32" s="29"/>
      <c r="M32" s="21"/>
      <c r="N32" s="21"/>
      <c r="O32" s="21"/>
      <c r="P32" s="21"/>
      <c r="Q32" s="21"/>
      <c r="R32" s="21"/>
      <c r="S32" s="293"/>
      <c r="T32" s="294"/>
      <c r="U32" s="274"/>
      <c r="V32" s="275"/>
      <c r="W32" s="276"/>
      <c r="X32" s="277"/>
      <c r="Y32" s="803"/>
      <c r="Z32" s="804"/>
      <c r="AA32" s="804"/>
      <c r="AB32" s="804"/>
      <c r="AC32" s="804"/>
      <c r="AD32" s="805"/>
      <c r="AF32" s="222" t="s">
        <v>186</v>
      </c>
      <c r="AG32" s="223"/>
      <c r="AH32" s="223"/>
      <c r="AI32" s="223"/>
      <c r="AJ32" s="224"/>
      <c r="AL32" s="242" t="s">
        <v>63</v>
      </c>
      <c r="AM32" s="243"/>
      <c r="AN32" s="244"/>
    </row>
    <row r="33" spans="2:40" ht="12.75">
      <c r="B33" s="300"/>
      <c r="C33" s="301"/>
      <c r="D33" s="302"/>
      <c r="E33" s="192"/>
      <c r="F33" s="190"/>
      <c r="G33" s="191"/>
      <c r="H33" s="95">
        <v>2</v>
      </c>
      <c r="I33" s="20"/>
      <c r="J33" s="29"/>
      <c r="K33" s="29"/>
      <c r="L33" s="29"/>
      <c r="M33" s="21"/>
      <c r="N33" s="21"/>
      <c r="O33" s="21"/>
      <c r="P33" s="21"/>
      <c r="Q33" s="21"/>
      <c r="R33" s="21"/>
      <c r="S33" s="293"/>
      <c r="T33" s="294"/>
      <c r="U33" s="274"/>
      <c r="V33" s="275"/>
      <c r="W33" s="276"/>
      <c r="X33" s="277"/>
      <c r="Y33" s="311" t="s">
        <v>29</v>
      </c>
      <c r="Z33" s="312"/>
      <c r="AA33" s="312"/>
      <c r="AB33" s="312"/>
      <c r="AC33" s="312"/>
      <c r="AD33" s="313"/>
      <c r="AF33" s="222" t="s">
        <v>46</v>
      </c>
      <c r="AG33" s="223"/>
      <c r="AH33" s="223"/>
      <c r="AI33" s="223"/>
      <c r="AJ33" s="224"/>
      <c r="AL33" s="242" t="s">
        <v>97</v>
      </c>
      <c r="AM33" s="243"/>
      <c r="AN33" s="244"/>
    </row>
    <row r="34" spans="2:40" ht="12.75">
      <c r="B34" s="300"/>
      <c r="C34" s="301"/>
      <c r="D34" s="302"/>
      <c r="E34" s="192"/>
      <c r="F34" s="190"/>
      <c r="G34" s="191"/>
      <c r="H34" s="95">
        <v>3</v>
      </c>
      <c r="I34" s="20"/>
      <c r="J34" s="29"/>
      <c r="K34" s="29"/>
      <c r="L34" s="29"/>
      <c r="M34" s="21"/>
      <c r="N34" s="21"/>
      <c r="O34" s="21"/>
      <c r="P34" s="21"/>
      <c r="Q34" s="21"/>
      <c r="R34" s="21"/>
      <c r="S34" s="293"/>
      <c r="T34" s="294"/>
      <c r="U34" s="274"/>
      <c r="V34" s="275"/>
      <c r="W34" s="276"/>
      <c r="X34" s="277"/>
      <c r="Y34" s="295" t="s">
        <v>30</v>
      </c>
      <c r="Z34" s="296"/>
      <c r="AA34" s="64" t="s">
        <v>31</v>
      </c>
      <c r="AB34" s="64" t="s">
        <v>27</v>
      </c>
      <c r="AC34" s="54" t="s">
        <v>32</v>
      </c>
      <c r="AD34" s="62"/>
      <c r="AF34" s="222" t="s">
        <v>47</v>
      </c>
      <c r="AG34" s="223"/>
      <c r="AH34" s="223"/>
      <c r="AI34" s="223"/>
      <c r="AJ34" s="224"/>
      <c r="AL34" s="242" t="s">
        <v>98</v>
      </c>
      <c r="AM34" s="243"/>
      <c r="AN34" s="244"/>
    </row>
    <row r="35" spans="2:40" ht="12.75">
      <c r="B35" s="300"/>
      <c r="C35" s="301"/>
      <c r="D35" s="302"/>
      <c r="E35" s="193"/>
      <c r="F35" s="194"/>
      <c r="G35" s="195"/>
      <c r="H35" s="95">
        <v>4</v>
      </c>
      <c r="I35" s="20"/>
      <c r="J35" s="29"/>
      <c r="K35" s="29"/>
      <c r="L35" s="29"/>
      <c r="M35" s="21"/>
      <c r="N35" s="21"/>
      <c r="O35" s="21"/>
      <c r="P35" s="21"/>
      <c r="Q35" s="21"/>
      <c r="R35" s="21"/>
      <c r="S35" s="293"/>
      <c r="T35" s="294"/>
      <c r="U35" s="274"/>
      <c r="V35" s="275"/>
      <c r="W35" s="276"/>
      <c r="X35" s="277"/>
      <c r="Y35" s="278"/>
      <c r="Z35" s="279"/>
      <c r="AA35" s="51"/>
      <c r="AB35" s="7"/>
      <c r="AC35" s="55"/>
      <c r="AD35" s="62"/>
      <c r="AF35" s="222" t="s">
        <v>48</v>
      </c>
      <c r="AG35" s="223"/>
      <c r="AH35" s="223"/>
      <c r="AI35" s="223"/>
      <c r="AJ35" s="224"/>
      <c r="AL35" s="242" t="s">
        <v>139</v>
      </c>
      <c r="AM35" s="243"/>
      <c r="AN35" s="244"/>
    </row>
    <row r="36" spans="2:40" ht="13.5" thickBot="1">
      <c r="B36" s="267" t="s">
        <v>49</v>
      </c>
      <c r="C36" s="268"/>
      <c r="D36" s="269"/>
      <c r="E36" s="270" t="s">
        <v>28</v>
      </c>
      <c r="F36" s="268"/>
      <c r="G36" s="271"/>
      <c r="H36" s="96">
        <v>5</v>
      </c>
      <c r="I36" s="20"/>
      <c r="J36" s="29"/>
      <c r="K36" s="29"/>
      <c r="L36" s="29"/>
      <c r="M36" s="21"/>
      <c r="N36" s="21"/>
      <c r="O36" s="21"/>
      <c r="P36" s="21"/>
      <c r="Q36" s="21"/>
      <c r="R36" s="21"/>
      <c r="S36" s="272"/>
      <c r="T36" s="273"/>
      <c r="U36" s="274"/>
      <c r="V36" s="275"/>
      <c r="W36" s="276"/>
      <c r="X36" s="277"/>
      <c r="Y36" s="278"/>
      <c r="Z36" s="279"/>
      <c r="AA36" s="51"/>
      <c r="AB36" s="7"/>
      <c r="AC36" s="55"/>
      <c r="AD36" s="62"/>
      <c r="AF36" s="222" t="s">
        <v>50</v>
      </c>
      <c r="AG36" s="223"/>
      <c r="AH36" s="223"/>
      <c r="AI36" s="223"/>
      <c r="AJ36" s="224"/>
      <c r="AL36" s="242"/>
      <c r="AM36" s="243"/>
      <c r="AN36" s="244"/>
    </row>
    <row r="37" spans="2:40" ht="14.25" customHeight="1" thickTop="1" thickBot="1">
      <c r="B37" s="245" t="s">
        <v>51</v>
      </c>
      <c r="C37" s="246"/>
      <c r="D37" s="247"/>
      <c r="E37" s="254" t="s">
        <v>183</v>
      </c>
      <c r="F37" s="255"/>
      <c r="G37" s="256"/>
      <c r="H37" s="8"/>
      <c r="I37" s="30"/>
      <c r="J37" s="31"/>
      <c r="K37" s="31"/>
      <c r="L37" s="14"/>
      <c r="M37" s="14"/>
      <c r="N37" s="14"/>
      <c r="O37" s="14"/>
      <c r="P37" s="14"/>
      <c r="Q37" s="14"/>
      <c r="R37" s="14"/>
      <c r="S37" s="260"/>
      <c r="T37" s="261"/>
      <c r="U37" s="220"/>
      <c r="V37" s="262"/>
      <c r="W37" s="220"/>
      <c r="X37" s="221"/>
      <c r="Y37" s="263"/>
      <c r="Z37" s="264"/>
      <c r="AA37" s="72"/>
      <c r="AB37" s="73"/>
      <c r="AC37" s="74"/>
      <c r="AD37" s="75"/>
      <c r="AF37" s="222" t="s">
        <v>52</v>
      </c>
      <c r="AG37" s="223"/>
      <c r="AH37" s="223"/>
      <c r="AI37" s="223"/>
      <c r="AJ37" s="224"/>
      <c r="AL37" s="38"/>
      <c r="AM37" s="39"/>
      <c r="AN37" s="40"/>
    </row>
    <row r="38" spans="2:40" ht="13.5" thickTop="1">
      <c r="B38" s="248"/>
      <c r="C38" s="249"/>
      <c r="D38" s="250"/>
      <c r="E38" s="254"/>
      <c r="F38" s="255"/>
      <c r="G38" s="256"/>
      <c r="H38" s="9"/>
      <c r="I38" s="32"/>
      <c r="J38" s="33"/>
      <c r="K38" s="33"/>
      <c r="L38" s="34"/>
      <c r="M38" s="34"/>
      <c r="N38" s="34"/>
      <c r="O38" s="34"/>
      <c r="P38" s="34"/>
      <c r="Q38" s="34"/>
      <c r="R38" s="34"/>
      <c r="S38" s="265"/>
      <c r="T38" s="266"/>
      <c r="U38" s="280"/>
      <c r="V38" s="281"/>
      <c r="W38" s="280"/>
      <c r="X38" s="282"/>
      <c r="Y38" s="283" t="s">
        <v>146</v>
      </c>
      <c r="Z38" s="284"/>
      <c r="AA38" s="285"/>
      <c r="AB38" s="286"/>
      <c r="AC38" s="286"/>
      <c r="AD38" s="287"/>
      <c r="AF38" s="222" t="s">
        <v>53</v>
      </c>
      <c r="AG38" s="223"/>
      <c r="AH38" s="223"/>
      <c r="AI38" s="223"/>
      <c r="AJ38" s="224"/>
    </row>
    <row r="39" spans="2:40" ht="13.5" thickBot="1">
      <c r="B39" s="251"/>
      <c r="C39" s="252"/>
      <c r="D39" s="253"/>
      <c r="E39" s="257"/>
      <c r="F39" s="258"/>
      <c r="G39" s="259"/>
      <c r="H39" s="10"/>
      <c r="I39" s="35"/>
      <c r="J39" s="36"/>
      <c r="K39" s="36"/>
      <c r="L39" s="34"/>
      <c r="M39" s="34"/>
      <c r="N39" s="34"/>
      <c r="O39" s="34"/>
      <c r="P39" s="34"/>
      <c r="Q39" s="34"/>
      <c r="R39" s="34"/>
      <c r="S39" s="288"/>
      <c r="T39" s="289"/>
      <c r="U39" s="290"/>
      <c r="V39" s="291"/>
      <c r="W39" s="290"/>
      <c r="X39" s="292"/>
      <c r="Y39" s="209" t="s">
        <v>147</v>
      </c>
      <c r="Z39" s="210"/>
      <c r="AA39" s="211"/>
      <c r="AB39" s="212"/>
      <c r="AC39" s="212"/>
      <c r="AD39" s="213"/>
      <c r="AF39" s="222" t="s">
        <v>54</v>
      </c>
      <c r="AG39" s="223"/>
      <c r="AH39" s="223"/>
      <c r="AI39" s="223"/>
      <c r="AJ39" s="224"/>
    </row>
    <row r="40" spans="2:40" ht="13.5" customHeight="1" thickBot="1">
      <c r="B40" s="225" t="s">
        <v>55</v>
      </c>
      <c r="C40" s="226"/>
      <c r="D40" s="226"/>
      <c r="E40" s="226"/>
      <c r="F40" s="226"/>
      <c r="G40" s="226"/>
      <c r="H40" s="227"/>
      <c r="I40" s="37" t="s">
        <v>56</v>
      </c>
      <c r="J40" s="11" t="str">
        <f t="shared" ref="J40:O40" si="1">IF(J32="","",AVERAGE(J32:J36))</f>
        <v/>
      </c>
      <c r="K40" s="11" t="str">
        <f t="shared" si="1"/>
        <v/>
      </c>
      <c r="L40" s="11" t="str">
        <f t="shared" si="1"/>
        <v/>
      </c>
      <c r="M40" s="11" t="str">
        <f t="shared" si="1"/>
        <v/>
      </c>
      <c r="N40" s="11" t="str">
        <f t="shared" si="1"/>
        <v/>
      </c>
      <c r="O40" s="11" t="str">
        <f t="shared" si="1"/>
        <v/>
      </c>
      <c r="P40" s="11" t="str">
        <f>IF(P32="","",AVERAGE(P32:P36))</f>
        <v/>
      </c>
      <c r="Q40" s="11" t="str">
        <f>IF(Q32="","",AVERAGE(Q32:Q36))</f>
        <v/>
      </c>
      <c r="R40" s="11" t="str">
        <f>IF(R32="","",AVERAGE(R32:R36))</f>
        <v/>
      </c>
      <c r="S40" s="231" t="str">
        <f>IF(S32="","",AVERAGE(S32:T36))</f>
        <v/>
      </c>
      <c r="T40" s="232"/>
      <c r="U40" s="233" t="str">
        <f>IF(U32="","",AVERAGE(U32:V36))</f>
        <v/>
      </c>
      <c r="V40" s="234"/>
      <c r="W40" s="233" t="str">
        <f>IF(W32="","",AVERAGE(W32:X36))</f>
        <v/>
      </c>
      <c r="X40" s="234"/>
      <c r="Y40" s="209" t="s">
        <v>148</v>
      </c>
      <c r="Z40" s="210"/>
      <c r="AA40" s="211"/>
      <c r="AB40" s="212"/>
      <c r="AC40" s="212"/>
      <c r="AD40" s="213"/>
      <c r="AF40" s="235"/>
      <c r="AG40" s="236"/>
      <c r="AH40" s="236"/>
      <c r="AI40" s="236"/>
      <c r="AJ40" s="237"/>
    </row>
    <row r="41" spans="2:40" ht="13.5" customHeight="1" thickBot="1">
      <c r="B41" s="228"/>
      <c r="C41" s="229"/>
      <c r="D41" s="229"/>
      <c r="E41" s="229"/>
      <c r="F41" s="229"/>
      <c r="G41" s="229"/>
      <c r="H41" s="230"/>
      <c r="I41" s="12" t="str">
        <f>IF(W41=" "," ","QA")</f>
        <v xml:space="preserve"> </v>
      </c>
      <c r="J41" s="13" t="str">
        <f>'[1]DATA ENTRY'!$AR$16</f>
        <v xml:space="preserve"> </v>
      </c>
      <c r="K41" s="13" t="str">
        <f>'[1]DATA ENTRY'!$AR$16</f>
        <v xml:space="preserve"> </v>
      </c>
      <c r="L41" s="13" t="str">
        <f>'[1]DATA ENTRY'!$AT$16</f>
        <v xml:space="preserve"> </v>
      </c>
      <c r="M41" s="13" t="str">
        <f>'[1]DATA ENTRY'!$AV$16</f>
        <v xml:space="preserve"> </v>
      </c>
      <c r="N41" s="13" t="str">
        <f>'[1]DATA ENTRY'!$AX$16</f>
        <v xml:space="preserve"> </v>
      </c>
      <c r="O41" s="13" t="str">
        <f>'[1]DATA ENTRY'!$AZ$16</f>
        <v xml:space="preserve"> </v>
      </c>
      <c r="P41" s="13" t="str">
        <f>'[1]DATA ENTRY'!$BD$16</f>
        <v xml:space="preserve"> </v>
      </c>
      <c r="Q41" s="13" t="str">
        <f>'[1]DATA ENTRY'!$BD$16</f>
        <v xml:space="preserve"> </v>
      </c>
      <c r="R41" s="13" t="str">
        <f>'[1]DATA ENTRY'!$BF$16</f>
        <v xml:space="preserve"> </v>
      </c>
      <c r="S41" s="238" t="str">
        <f>'[1]DATA ENTRY'!$BH$16</f>
        <v xml:space="preserve"> </v>
      </c>
      <c r="T41" s="239"/>
      <c r="U41" s="240" t="str">
        <f>'[1]DATA ENTRY'!$BJ$16</f>
        <v xml:space="preserve"> </v>
      </c>
      <c r="V41" s="241"/>
      <c r="W41" s="207" t="str">
        <f>'[1]DATA ENTRY'!$BL$16</f>
        <v xml:space="preserve"> </v>
      </c>
      <c r="X41" s="208"/>
      <c r="Y41" s="209" t="s">
        <v>149</v>
      </c>
      <c r="Z41" s="210"/>
      <c r="AA41" s="211"/>
      <c r="AB41" s="212"/>
      <c r="AC41" s="212"/>
      <c r="AD41" s="213"/>
    </row>
    <row r="42" spans="2:40" ht="13.5" customHeight="1" thickTop="1" thickBot="1">
      <c r="B42" s="214" t="s">
        <v>57</v>
      </c>
      <c r="C42" s="215"/>
      <c r="D42" s="215"/>
      <c r="E42" s="215"/>
      <c r="F42" s="215"/>
      <c r="G42" s="215"/>
      <c r="H42" s="215"/>
      <c r="I42" s="215"/>
      <c r="J42" s="14"/>
      <c r="K42" s="14"/>
      <c r="L42" s="14"/>
      <c r="M42" s="14"/>
      <c r="N42" s="14"/>
      <c r="O42" s="14"/>
      <c r="P42" s="14"/>
      <c r="Q42" s="14"/>
      <c r="R42" s="14"/>
      <c r="S42" s="216"/>
      <c r="T42" s="217"/>
      <c r="U42" s="218"/>
      <c r="V42" s="219"/>
      <c r="W42" s="220"/>
      <c r="X42" s="221"/>
      <c r="Y42" s="110"/>
      <c r="Z42" s="111" t="s">
        <v>58</v>
      </c>
      <c r="AA42" s="111"/>
      <c r="AB42" s="111"/>
      <c r="AC42" s="111"/>
      <c r="AD42" s="112"/>
      <c r="AH42" s="91"/>
      <c r="AI42" s="92"/>
    </row>
    <row r="43" spans="2:40" ht="13.5" customHeight="1" thickTop="1">
      <c r="B43" s="196" t="s">
        <v>59</v>
      </c>
      <c r="C43" s="197"/>
      <c r="D43" s="197"/>
      <c r="E43" s="197"/>
      <c r="F43" s="197"/>
      <c r="G43" s="197"/>
      <c r="H43" s="197"/>
      <c r="I43" s="197"/>
      <c r="J43" s="15"/>
      <c r="K43" s="15" t="s">
        <v>160</v>
      </c>
      <c r="L43" s="15" t="s">
        <v>160</v>
      </c>
      <c r="M43" s="15" t="s">
        <v>160</v>
      </c>
      <c r="N43" s="15" t="s">
        <v>160</v>
      </c>
      <c r="O43" s="15" t="s">
        <v>160</v>
      </c>
      <c r="P43" s="15" t="s">
        <v>185</v>
      </c>
      <c r="Q43" s="15" t="s">
        <v>161</v>
      </c>
      <c r="R43" s="15" t="s">
        <v>162</v>
      </c>
      <c r="S43" s="198" t="s">
        <v>163</v>
      </c>
      <c r="T43" s="199"/>
      <c r="U43" s="200" t="s">
        <v>69</v>
      </c>
      <c r="V43" s="201"/>
      <c r="W43" s="202" t="s">
        <v>164</v>
      </c>
      <c r="X43" s="203"/>
      <c r="Y43" s="204" t="s">
        <v>145</v>
      </c>
      <c r="Z43" s="205"/>
      <c r="AA43" s="206"/>
      <c r="AB43" s="206"/>
      <c r="AC43" s="113" t="s">
        <v>60</v>
      </c>
      <c r="AD43" s="114"/>
      <c r="AH43" s="91"/>
      <c r="AI43" s="93"/>
    </row>
    <row r="44" spans="2:40" ht="13.5" customHeight="1" thickBot="1">
      <c r="B44" s="179" t="s">
        <v>61</v>
      </c>
      <c r="C44" s="180"/>
      <c r="D44" s="180"/>
      <c r="E44" s="180"/>
      <c r="F44" s="180"/>
      <c r="G44" s="180"/>
      <c r="H44" s="180"/>
      <c r="I44" s="180"/>
      <c r="J44" s="16"/>
      <c r="K44" s="16">
        <v>10</v>
      </c>
      <c r="L44" s="16">
        <v>10</v>
      </c>
      <c r="M44" s="16">
        <v>10</v>
      </c>
      <c r="N44" s="16">
        <v>10</v>
      </c>
      <c r="O44" s="16">
        <v>10</v>
      </c>
      <c r="P44" s="16">
        <v>10</v>
      </c>
      <c r="Q44" s="16">
        <v>6</v>
      </c>
      <c r="R44" s="16">
        <v>5</v>
      </c>
      <c r="S44" s="181">
        <v>4</v>
      </c>
      <c r="T44" s="182"/>
      <c r="U44" s="183" t="s">
        <v>69</v>
      </c>
      <c r="V44" s="182"/>
      <c r="W44" s="17">
        <v>3</v>
      </c>
      <c r="X44" s="18"/>
      <c r="Y44" s="115" t="s">
        <v>62</v>
      </c>
      <c r="Z44" s="116"/>
      <c r="AA44" s="116"/>
      <c r="AB44" s="116"/>
      <c r="AC44" s="116"/>
      <c r="AD44" s="117"/>
      <c r="AH44" s="91"/>
      <c r="AI44" s="93"/>
    </row>
    <row r="45" spans="2:40" ht="13.5" customHeight="1">
      <c r="B45" s="100"/>
      <c r="C45" s="100"/>
      <c r="D45" s="100"/>
      <c r="E45" s="100"/>
      <c r="F45" s="100"/>
      <c r="G45" s="100"/>
      <c r="H45" s="100"/>
      <c r="I45" s="100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101"/>
      <c r="W45" s="103"/>
      <c r="X45" s="104"/>
      <c r="Y45" s="105"/>
      <c r="Z45" s="105"/>
      <c r="AA45" s="105"/>
      <c r="AB45" s="105"/>
      <c r="AC45" s="105"/>
      <c r="AD45" s="105"/>
      <c r="AH45" s="91"/>
      <c r="AI45" s="93"/>
    </row>
    <row r="46" spans="2:40" ht="12.75">
      <c r="B46" s="106" t="s">
        <v>187</v>
      </c>
      <c r="C46" s="106"/>
      <c r="D46" s="106"/>
      <c r="E46" s="106"/>
      <c r="F46" s="106"/>
      <c r="G46" s="106"/>
      <c r="H46" s="106"/>
      <c r="I46" s="1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8"/>
      <c r="Y46" s="108"/>
      <c r="Z46" s="108"/>
      <c r="AA46" s="108"/>
      <c r="AB46" s="108"/>
      <c r="AC46" s="108"/>
      <c r="AD46" s="108" t="s">
        <v>177</v>
      </c>
      <c r="AH46" s="91"/>
      <c r="AI46" s="93"/>
    </row>
    <row r="47" spans="2:40" ht="9" customHeight="1">
      <c r="B47" s="109"/>
      <c r="C47" s="109"/>
      <c r="D47" s="109"/>
      <c r="E47" s="109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H47" s="91"/>
      <c r="AI47" s="93"/>
    </row>
    <row r="48" spans="2:40" ht="11.25">
      <c r="AH48" s="91"/>
      <c r="AI48" s="93"/>
    </row>
    <row r="49" spans="2:35" ht="11.25" customHeight="1">
      <c r="B49" s="87"/>
      <c r="C49" s="87"/>
      <c r="D49" s="87"/>
      <c r="E49" s="87"/>
      <c r="F49" s="87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AH49" s="91"/>
      <c r="AI49" s="93"/>
    </row>
    <row r="50" spans="2:35" ht="11.25" customHeight="1">
      <c r="B50" s="87"/>
      <c r="C50" s="87"/>
      <c r="D50" s="87"/>
      <c r="E50" s="87"/>
      <c r="F50" s="87"/>
      <c r="G50" s="87"/>
      <c r="H50" s="87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Y50" s="57"/>
      <c r="Z50" s="57"/>
      <c r="AA50" s="57"/>
      <c r="AB50" s="57"/>
      <c r="AC50" s="57"/>
      <c r="AH50" s="91"/>
      <c r="AI50" s="93"/>
    </row>
    <row r="51" spans="2:35" ht="12" customHeight="1">
      <c r="B51" s="87"/>
      <c r="C51" s="87"/>
      <c r="D51" s="87"/>
      <c r="E51" s="87"/>
      <c r="F51" s="87"/>
      <c r="G51" s="87"/>
      <c r="H51" s="87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Y51" s="57"/>
      <c r="Z51" s="58"/>
      <c r="AA51" s="58"/>
      <c r="AB51" s="58"/>
      <c r="AC51" s="58"/>
      <c r="AH51" s="94"/>
      <c r="AI51" s="91"/>
    </row>
    <row r="52" spans="2:35" ht="9" customHeight="1">
      <c r="B52" s="88"/>
      <c r="C52" s="88"/>
      <c r="D52" s="88"/>
      <c r="E52" s="88"/>
      <c r="F52" s="88"/>
      <c r="G52" s="88"/>
      <c r="H52" s="88"/>
      <c r="I52" s="89"/>
      <c r="J52" s="89"/>
      <c r="K52" s="89"/>
      <c r="L52" s="89"/>
      <c r="M52" s="89"/>
      <c r="N52" s="89"/>
      <c r="O52" s="86"/>
      <c r="P52" s="86"/>
      <c r="Q52" s="86"/>
      <c r="R52" s="86"/>
      <c r="S52" s="86"/>
      <c r="T52" s="86"/>
      <c r="U52" s="86"/>
      <c r="Y52" s="58"/>
      <c r="Z52" s="58"/>
      <c r="AA52" s="58"/>
      <c r="AB52" s="58"/>
      <c r="AC52" s="58"/>
    </row>
    <row r="53" spans="2:35" ht="9" customHeight="1">
      <c r="B53" s="88"/>
      <c r="C53" s="88"/>
      <c r="D53" s="88"/>
      <c r="E53" s="88"/>
      <c r="F53" s="88"/>
      <c r="G53" s="88"/>
      <c r="H53" s="88"/>
      <c r="I53" s="89"/>
      <c r="J53" s="89"/>
      <c r="K53" s="89"/>
      <c r="L53" s="89"/>
      <c r="M53" s="89"/>
      <c r="N53" s="89"/>
      <c r="O53" s="86"/>
      <c r="P53" s="86"/>
      <c r="Q53" s="86"/>
      <c r="R53" s="86"/>
      <c r="S53" s="86"/>
      <c r="T53" s="86"/>
      <c r="U53" s="86"/>
      <c r="Y53" s="57"/>
      <c r="Z53" s="57"/>
      <c r="AA53" s="59"/>
      <c r="AB53" s="59"/>
      <c r="AC53" s="59"/>
    </row>
    <row r="54" spans="2:35" ht="9.75" customHeight="1">
      <c r="B54" s="8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6"/>
      <c r="P54" s="86"/>
      <c r="Q54" s="86"/>
      <c r="R54" s="86"/>
      <c r="S54" s="86"/>
      <c r="T54" s="86"/>
      <c r="U54" s="86"/>
      <c r="Y54" s="57"/>
      <c r="Z54" s="60"/>
      <c r="AA54" s="61"/>
      <c r="AB54" s="61"/>
      <c r="AC54" s="61"/>
    </row>
    <row r="55" spans="2:35" ht="9" customHeight="1">
      <c r="B55" s="88"/>
      <c r="C55" s="88"/>
      <c r="D55" s="88"/>
      <c r="E55" s="88"/>
      <c r="F55" s="88"/>
      <c r="G55" s="88"/>
      <c r="H55" s="88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Y55" s="57"/>
      <c r="Z55" s="57"/>
      <c r="AA55" s="57"/>
      <c r="AB55" s="57"/>
      <c r="AC55" s="57"/>
    </row>
    <row r="56" spans="2:35" ht="9" customHeight="1">
      <c r="B56" s="88"/>
      <c r="C56" s="88"/>
      <c r="D56" s="88"/>
      <c r="E56" s="88"/>
      <c r="F56" s="88"/>
      <c r="G56" s="88"/>
      <c r="H56" s="8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35" ht="9.75" customHeight="1">
      <c r="B57" s="88"/>
      <c r="C57" s="88"/>
      <c r="D57" s="88"/>
      <c r="E57" s="88"/>
      <c r="F57" s="88"/>
      <c r="G57" s="88"/>
      <c r="H57" s="88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35" ht="9" customHeight="1">
      <c r="B58" s="88"/>
      <c r="C58" s="88"/>
      <c r="D58" s="88"/>
      <c r="E58" s="88"/>
      <c r="F58" s="88"/>
      <c r="G58" s="88"/>
      <c r="H58" s="88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35" ht="9" customHeight="1">
      <c r="B59" s="88"/>
      <c r="C59" s="88"/>
      <c r="D59" s="88"/>
      <c r="E59" s="88"/>
      <c r="F59" s="88"/>
      <c r="G59" s="88"/>
      <c r="H59" s="88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35" ht="9" customHeight="1">
      <c r="B60" s="88"/>
      <c r="C60" s="88"/>
      <c r="D60" s="88"/>
      <c r="E60" s="88"/>
      <c r="F60" s="88"/>
      <c r="G60" s="88"/>
      <c r="H60" s="88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35" ht="9" customHeight="1">
      <c r="B61" s="88"/>
      <c r="C61" s="88"/>
      <c r="D61" s="88"/>
      <c r="E61" s="88"/>
      <c r="F61" s="88"/>
      <c r="G61" s="88"/>
      <c r="H61" s="88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2:35" ht="9" customHeight="1">
      <c r="B62" s="88"/>
      <c r="C62" s="88"/>
      <c r="D62" s="88"/>
      <c r="E62" s="88"/>
      <c r="F62" s="88"/>
      <c r="G62" s="88"/>
      <c r="H62" s="8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2:35" ht="9" customHeight="1">
      <c r="B63" s="88"/>
      <c r="C63" s="88"/>
      <c r="D63" s="88"/>
      <c r="E63" s="88"/>
      <c r="F63" s="88"/>
      <c r="G63" s="88"/>
      <c r="H63" s="88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2:35" ht="9" customHeight="1">
      <c r="B64" s="88"/>
      <c r="C64" s="88"/>
      <c r="D64" s="88"/>
      <c r="E64" s="88"/>
      <c r="F64" s="88"/>
      <c r="G64" s="88"/>
      <c r="H64" s="88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Y64" s="67"/>
      <c r="Z64" s="67"/>
      <c r="AA64" s="67"/>
      <c r="AB64" s="67"/>
      <c r="AC64" s="68"/>
      <c r="AD64" s="68"/>
      <c r="AE64" s="65"/>
    </row>
    <row r="65" spans="2:31" ht="9" customHeight="1">
      <c r="B65" s="88"/>
      <c r="C65" s="88"/>
      <c r="D65" s="88"/>
      <c r="E65" s="88"/>
      <c r="F65" s="88"/>
      <c r="G65" s="88"/>
      <c r="H65" s="88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Y65" s="67"/>
      <c r="Z65" s="67"/>
      <c r="AA65" s="67"/>
      <c r="AB65" s="67"/>
      <c r="AC65" s="68"/>
      <c r="AD65" s="68"/>
      <c r="AE65" s="65"/>
    </row>
    <row r="66" spans="2:31" ht="9" customHeight="1">
      <c r="B66" s="88"/>
      <c r="C66" s="88"/>
      <c r="D66" s="88"/>
      <c r="E66" s="88"/>
      <c r="F66" s="88"/>
      <c r="G66" s="88"/>
      <c r="H66" s="88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Y66" s="69"/>
      <c r="Z66" s="69"/>
      <c r="AA66" s="69"/>
      <c r="AB66" s="69"/>
      <c r="AC66" s="70"/>
      <c r="AD66" s="70"/>
      <c r="AE66" s="66"/>
    </row>
    <row r="67" spans="2:31" ht="9" customHeight="1">
      <c r="B67" s="88"/>
      <c r="C67" s="88"/>
      <c r="D67" s="88"/>
      <c r="E67" s="88"/>
      <c r="F67" s="88"/>
      <c r="G67" s="88"/>
      <c r="H67" s="88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Y67" s="71"/>
      <c r="Z67" s="71"/>
      <c r="AA67" s="71"/>
      <c r="AB67" s="71"/>
      <c r="AC67" s="71"/>
      <c r="AD67" s="71"/>
      <c r="AE67" s="71"/>
    </row>
    <row r="68" spans="2:31" ht="9" customHeight="1">
      <c r="B68" s="88"/>
      <c r="C68" s="88"/>
      <c r="D68" s="88"/>
      <c r="E68" s="88"/>
      <c r="F68" s="88"/>
      <c r="G68" s="88"/>
      <c r="H68" s="88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Y68" s="71"/>
      <c r="Z68" s="71"/>
      <c r="AA68" s="71"/>
      <c r="AB68" s="71"/>
      <c r="AC68" s="71"/>
      <c r="AD68" s="71"/>
      <c r="AE68" s="71"/>
    </row>
    <row r="69" spans="2:31" ht="9" customHeight="1">
      <c r="B69" s="88"/>
      <c r="C69" s="88"/>
      <c r="D69" s="88"/>
      <c r="E69" s="88"/>
      <c r="F69" s="88"/>
      <c r="G69" s="88"/>
      <c r="H69" s="88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</sheetData>
  <sheetProtection sheet="1" scenarios="1" formatCells="0" formatColumns="0" formatRows="0"/>
  <dataConsolidate/>
  <mergeCells count="282">
    <mergeCell ref="B1:Y3"/>
    <mergeCell ref="Z1:AD3"/>
    <mergeCell ref="B4:E9"/>
    <mergeCell ref="F4:H4"/>
    <mergeCell ref="I4:L5"/>
    <mergeCell ref="M4:Q4"/>
    <mergeCell ref="R4:T4"/>
    <mergeCell ref="U4:X4"/>
    <mergeCell ref="Y4:Z5"/>
    <mergeCell ref="AA4:AA5"/>
    <mergeCell ref="F6:H6"/>
    <mergeCell ref="I6:I7"/>
    <mergeCell ref="J6:J7"/>
    <mergeCell ref="K6:K7"/>
    <mergeCell ref="L6:L7"/>
    <mergeCell ref="M6:Q6"/>
    <mergeCell ref="M7:Q7"/>
    <mergeCell ref="AB4:AC4"/>
    <mergeCell ref="AD4:AD5"/>
    <mergeCell ref="F5:H5"/>
    <mergeCell ref="M5:Q5"/>
    <mergeCell ref="R5:T5"/>
    <mergeCell ref="U5:X5"/>
    <mergeCell ref="AB5:AC5"/>
    <mergeCell ref="R6:T6"/>
    <mergeCell ref="U6:X6"/>
    <mergeCell ref="Y6:Z7"/>
    <mergeCell ref="AA6:AA7"/>
    <mergeCell ref="AB6:AC6"/>
    <mergeCell ref="AD6:AD7"/>
    <mergeCell ref="R7:T7"/>
    <mergeCell ref="U7:X7"/>
    <mergeCell ref="AB7:AC7"/>
    <mergeCell ref="AD8:AD9"/>
    <mergeCell ref="M9:Q9"/>
    <mergeCell ref="R9:X9"/>
    <mergeCell ref="B10:C12"/>
    <mergeCell ref="D10:N10"/>
    <mergeCell ref="O10:R10"/>
    <mergeCell ref="S10:AD10"/>
    <mergeCell ref="D11:E12"/>
    <mergeCell ref="F11:K11"/>
    <mergeCell ref="L11:N11"/>
    <mergeCell ref="L8:L9"/>
    <mergeCell ref="M8:Q8"/>
    <mergeCell ref="R8:X8"/>
    <mergeCell ref="Y8:Z9"/>
    <mergeCell ref="AA8:AA9"/>
    <mergeCell ref="AB8:AC9"/>
    <mergeCell ref="F8:F9"/>
    <mergeCell ref="G8:G9"/>
    <mergeCell ref="H8:H9"/>
    <mergeCell ref="I8:I9"/>
    <mergeCell ref="J8:J9"/>
    <mergeCell ref="K8:K9"/>
    <mergeCell ref="AD11:AD12"/>
    <mergeCell ref="F12:G12"/>
    <mergeCell ref="H12:I12"/>
    <mergeCell ref="J12:K12"/>
    <mergeCell ref="B13:C13"/>
    <mergeCell ref="D13:E13"/>
    <mergeCell ref="F13:G13"/>
    <mergeCell ref="H13:I13"/>
    <mergeCell ref="J13:K13"/>
    <mergeCell ref="O13:P13"/>
    <mergeCell ref="X11:X13"/>
    <mergeCell ref="Y11:Y13"/>
    <mergeCell ref="Z11:Z12"/>
    <mergeCell ref="AA11:AA12"/>
    <mergeCell ref="AB11:AB12"/>
    <mergeCell ref="AC11:AC12"/>
    <mergeCell ref="O11:P12"/>
    <mergeCell ref="Q11:R12"/>
    <mergeCell ref="S11:S13"/>
    <mergeCell ref="T11:U12"/>
    <mergeCell ref="V11:V13"/>
    <mergeCell ref="W11:W13"/>
    <mergeCell ref="Q13:R13"/>
    <mergeCell ref="T13:U13"/>
    <mergeCell ref="Q14:R14"/>
    <mergeCell ref="T14:U14"/>
    <mergeCell ref="AF14:AI14"/>
    <mergeCell ref="Q15:R15"/>
    <mergeCell ref="B15:C16"/>
    <mergeCell ref="D15:E15"/>
    <mergeCell ref="F15:G15"/>
    <mergeCell ref="H15:I15"/>
    <mergeCell ref="J15:K15"/>
    <mergeCell ref="O15:P15"/>
    <mergeCell ref="B14:C14"/>
    <mergeCell ref="D14:E14"/>
    <mergeCell ref="F14:G14"/>
    <mergeCell ref="H14:I14"/>
    <mergeCell ref="J14:K14"/>
    <mergeCell ref="O14:P14"/>
    <mergeCell ref="AP15:AQ15"/>
    <mergeCell ref="D16:E16"/>
    <mergeCell ref="F16:G16"/>
    <mergeCell ref="H16:I16"/>
    <mergeCell ref="J16:K16"/>
    <mergeCell ref="O16:P16"/>
    <mergeCell ref="Q16:R16"/>
    <mergeCell ref="T16:U16"/>
    <mergeCell ref="T15:U15"/>
    <mergeCell ref="AF15:AG15"/>
    <mergeCell ref="AH15:AI15"/>
    <mergeCell ref="AJ15:AK15"/>
    <mergeCell ref="AL15:AM15"/>
    <mergeCell ref="AN15:AO15"/>
    <mergeCell ref="T17:U17"/>
    <mergeCell ref="D18:E18"/>
    <mergeCell ref="F18:G18"/>
    <mergeCell ref="H18:I18"/>
    <mergeCell ref="J18:K18"/>
    <mergeCell ref="O18:P18"/>
    <mergeCell ref="Q18:R18"/>
    <mergeCell ref="T18:U18"/>
    <mergeCell ref="D17:E17"/>
    <mergeCell ref="F17:G17"/>
    <mergeCell ref="H17:I17"/>
    <mergeCell ref="J17:K17"/>
    <mergeCell ref="O17:P17"/>
    <mergeCell ref="Q17:R17"/>
    <mergeCell ref="T19:U19"/>
    <mergeCell ref="D20:E20"/>
    <mergeCell ref="F20:G20"/>
    <mergeCell ref="H20:I20"/>
    <mergeCell ref="J20:K20"/>
    <mergeCell ref="O20:P20"/>
    <mergeCell ref="Q20:R20"/>
    <mergeCell ref="T20:U20"/>
    <mergeCell ref="D19:E19"/>
    <mergeCell ref="F19:G19"/>
    <mergeCell ref="H19:I19"/>
    <mergeCell ref="J19:K19"/>
    <mergeCell ref="O19:P19"/>
    <mergeCell ref="Q19:R19"/>
    <mergeCell ref="S22:Y24"/>
    <mergeCell ref="Z22:Z24"/>
    <mergeCell ref="AA22:AA24"/>
    <mergeCell ref="AB22:AB24"/>
    <mergeCell ref="AC22:AC24"/>
    <mergeCell ref="AD22:AD24"/>
    <mergeCell ref="T21:U21"/>
    <mergeCell ref="D22:E24"/>
    <mergeCell ref="F22:G24"/>
    <mergeCell ref="H22:I24"/>
    <mergeCell ref="J22:K24"/>
    <mergeCell ref="L22:L24"/>
    <mergeCell ref="M22:M24"/>
    <mergeCell ref="N22:N24"/>
    <mergeCell ref="O22:P24"/>
    <mergeCell ref="Q22:R24"/>
    <mergeCell ref="D21:E21"/>
    <mergeCell ref="F21:G21"/>
    <mergeCell ref="H21:I21"/>
    <mergeCell ref="J21:K21"/>
    <mergeCell ref="O21:P21"/>
    <mergeCell ref="Q21:R21"/>
    <mergeCell ref="B25:D25"/>
    <mergeCell ref="H25:P26"/>
    <mergeCell ref="Q25:AD26"/>
    <mergeCell ref="AF25:AJ26"/>
    <mergeCell ref="AL25:AN25"/>
    <mergeCell ref="B26:D29"/>
    <mergeCell ref="AL26:AN26"/>
    <mergeCell ref="H27:H31"/>
    <mergeCell ref="I27:I31"/>
    <mergeCell ref="J27:X27"/>
    <mergeCell ref="Y27:AB27"/>
    <mergeCell ref="AC27:AD27"/>
    <mergeCell ref="AF27:AJ27"/>
    <mergeCell ref="AL27:AN27"/>
    <mergeCell ref="J28:X29"/>
    <mergeCell ref="Y28:AB28"/>
    <mergeCell ref="AC28:AD28"/>
    <mergeCell ref="AF28:AJ28"/>
    <mergeCell ref="AL28:AN28"/>
    <mergeCell ref="Y29:AB29"/>
    <mergeCell ref="AC29:AD29"/>
    <mergeCell ref="AF29:AJ29"/>
    <mergeCell ref="AL29:AN29"/>
    <mergeCell ref="B30:D30"/>
    <mergeCell ref="E30:G30"/>
    <mergeCell ref="J30:J31"/>
    <mergeCell ref="K30:K31"/>
    <mergeCell ref="L30:L31"/>
    <mergeCell ref="M30:M31"/>
    <mergeCell ref="N30:N31"/>
    <mergeCell ref="W30:X31"/>
    <mergeCell ref="AF30:AJ30"/>
    <mergeCell ref="AL30:AN30"/>
    <mergeCell ref="Y31:AD32"/>
    <mergeCell ref="Y30:AD30"/>
    <mergeCell ref="B31:D35"/>
    <mergeCell ref="E31:G35"/>
    <mergeCell ref="AF31:AJ31"/>
    <mergeCell ref="AL31:AN31"/>
    <mergeCell ref="S32:T32"/>
    <mergeCell ref="U32:V32"/>
    <mergeCell ref="O30:O31"/>
    <mergeCell ref="P30:P31"/>
    <mergeCell ref="Q30:Q31"/>
    <mergeCell ref="R30:R31"/>
    <mergeCell ref="S30:T31"/>
    <mergeCell ref="U30:V31"/>
    <mergeCell ref="W32:X32"/>
    <mergeCell ref="AF32:AJ32"/>
    <mergeCell ref="AL32:AN32"/>
    <mergeCell ref="S33:T33"/>
    <mergeCell ref="U33:V33"/>
    <mergeCell ref="W33:X33"/>
    <mergeCell ref="Y33:AD33"/>
    <mergeCell ref="AF33:AJ33"/>
    <mergeCell ref="AL33:AN33"/>
    <mergeCell ref="S35:T35"/>
    <mergeCell ref="U35:V35"/>
    <mergeCell ref="W35:X35"/>
    <mergeCell ref="Y35:Z35"/>
    <mergeCell ref="AF35:AJ35"/>
    <mergeCell ref="AL35:AN35"/>
    <mergeCell ref="S34:T34"/>
    <mergeCell ref="U34:V34"/>
    <mergeCell ref="W34:X34"/>
    <mergeCell ref="Y34:Z34"/>
    <mergeCell ref="AF34:AJ34"/>
    <mergeCell ref="AL34:AN34"/>
    <mergeCell ref="B37:D39"/>
    <mergeCell ref="E37:G39"/>
    <mergeCell ref="S37:T37"/>
    <mergeCell ref="U37:V37"/>
    <mergeCell ref="W37:X37"/>
    <mergeCell ref="Y37:Z37"/>
    <mergeCell ref="AF37:AJ37"/>
    <mergeCell ref="S38:T38"/>
    <mergeCell ref="B36:D36"/>
    <mergeCell ref="E36:G36"/>
    <mergeCell ref="S36:T36"/>
    <mergeCell ref="U36:V36"/>
    <mergeCell ref="W36:X36"/>
    <mergeCell ref="Y36:Z36"/>
    <mergeCell ref="U38:V38"/>
    <mergeCell ref="W38:X38"/>
    <mergeCell ref="Y38:AA38"/>
    <mergeCell ref="AB38:AD38"/>
    <mergeCell ref="AF38:AJ38"/>
    <mergeCell ref="S39:T39"/>
    <mergeCell ref="U39:V39"/>
    <mergeCell ref="W39:X39"/>
    <mergeCell ref="U40:V40"/>
    <mergeCell ref="W40:X40"/>
    <mergeCell ref="Y40:AA40"/>
    <mergeCell ref="AB40:AD40"/>
    <mergeCell ref="AF40:AJ40"/>
    <mergeCell ref="S41:T41"/>
    <mergeCell ref="U41:V41"/>
    <mergeCell ref="AF36:AJ36"/>
    <mergeCell ref="AL36:AN36"/>
    <mergeCell ref="B44:I44"/>
    <mergeCell ref="S44:T44"/>
    <mergeCell ref="U44:V44"/>
    <mergeCell ref="AR15:AS15"/>
    <mergeCell ref="E25:G25"/>
    <mergeCell ref="E26:G29"/>
    <mergeCell ref="B43:I43"/>
    <mergeCell ref="S43:T43"/>
    <mergeCell ref="U43:V43"/>
    <mergeCell ref="W43:X43"/>
    <mergeCell ref="Y43:Z43"/>
    <mergeCell ref="AA43:AB43"/>
    <mergeCell ref="W41:X41"/>
    <mergeCell ref="Y41:AA41"/>
    <mergeCell ref="AB41:AD41"/>
    <mergeCell ref="B42:I42"/>
    <mergeCell ref="S42:T42"/>
    <mergeCell ref="U42:V42"/>
    <mergeCell ref="W42:X42"/>
    <mergeCell ref="AF39:AJ39"/>
    <mergeCell ref="Y39:AA39"/>
    <mergeCell ref="AB39:AD39"/>
    <mergeCell ref="B40:H41"/>
    <mergeCell ref="S40:T40"/>
  </mergeCells>
  <dataValidations count="12">
    <dataValidation type="list" allowBlank="1" showInputMessage="1" showErrorMessage="1" sqref="AA53:AC53 B17:B24">
      <formula1>$AL$26:$AL$35</formula1>
    </dataValidation>
    <dataValidation type="list" allowBlank="1" showInputMessage="1" showErrorMessage="1" sqref="AE64:AE66 AC35:AC37">
      <formula1>$AN$16:$AN$21</formula1>
    </dataValidation>
    <dataValidation type="list" allowBlank="1" showInputMessage="1" showErrorMessage="1" sqref="AC64:AD66 AB35:AB37 X14:X21">
      <formula1>$AL$16:$AL$20</formula1>
    </dataValidation>
    <dataValidation type="list" allowBlank="1" showInputMessage="1" showErrorMessage="1" sqref="V14:V21">
      <formula1>$AP$16:$AP$18</formula1>
    </dataValidation>
    <dataValidation type="list" allowBlank="1" showInputMessage="1" showErrorMessage="1" sqref="AC29">
      <formula1>$AJ$16:$AJ$18</formula1>
    </dataValidation>
    <dataValidation type="list" allowBlank="1" showInputMessage="1" showErrorMessage="1" sqref="I32:I39">
      <formula1>$AF$16:$AF$20</formula1>
    </dataValidation>
    <dataValidation type="whole" allowBlank="1" showInputMessage="1" showErrorMessage="1" sqref="AH51 AF22 AH22 AJ22 AL22 AN22 AP22 AR22">
      <formula1>111</formula1>
      <formula2>222</formula2>
    </dataValidation>
    <dataValidation type="whole" allowBlank="1" showInputMessage="1" sqref="AH42:AH50 AF14:AF21 AH15:AH21 AJ15:AJ21 AL15:AL21 AN15:AN21 AP15:AP21 AR15:AR21">
      <formula1>111</formula1>
      <formula2>222</formula2>
    </dataValidation>
    <dataValidation type="decimal" allowBlank="1" showInputMessage="1" showErrorMessage="1" sqref="AK23:AK65536 AH41:AI41 AJ41:AJ65536 AH52:AI65536 B15 AC14:AC24 AE1:AE58 B1:Y3 F6:H7 AD47:AD58 AF49:AG65536 AF1:AI13 Y47:AC50 I47:I51 F47:H48 Z13:AD13 B48:E48 M8:R8 AB4:AC9 B4:E9 AF23:AJ26 F4:H4 I4:L7 I41:I45 Y67:AE65536 B40:H45 Y4:Y8 O44:S45 T13:U13 AL23:AN24 Y55:AC58 B70:U65536 AL38:AN65536 W47:X65536 AT1:IV1048576 M6:X6 M4:X4 Z4:Z7 E37:G39 O46:U54 B36:B37 V46:V65536 U30 AJ1:AS14 U40:X41 K44:N51 S41 S40:T40 J28 J40:R41 B25:D35 AO23:AS65536 U44:AD45 I27:I31 Y27 Y28:AB28 Y33:Y34 AA34:AC34 AC43 Z42:AD42 J30:S30 W30 J43:J51 G10:G12 H10:H13 I10:I12 J10:J13 K10:K12 L10:N13 D10:F13 Q13 E25:G36 Y30">
      <formula1>111</formula1>
      <formula2>222</formula2>
    </dataValidation>
    <dataValidation type="decimal" allowBlank="1" showInputMessage="1" sqref="O55 AD4:AD9 AA4:AA9 J42:S42 Z1:AD2 H27:H31 AF27:AJ40 M9:R9 F5:H5 F8:L9 U7:X7 U5:X5 Q22 O58 AD22:AD24 D22:N24 O22 B61:U69 M5:R5 M7:R7 AC27:AC28 Y29 U42:X42 J27:X27 K43:Y43 AA43:AB43 Y39:Y41 S22 Z22:AB24 AB38:AD41 H25 B52:N60">
      <formula1>111</formula1>
      <formula2>222</formula2>
    </dataValidation>
    <dataValidation allowBlank="1" showInputMessage="1" sqref="W14:W21 Z54:AC54 AD14:AD21 C17:C22 H32:H39 Z11:AD12 S14:U21 B10:C14 D14:O21 Q14:Q21 Y64:AB66 S32:S36 U32:X39 J32:R39 AA35:AA37 Y35:Y38 Z14:AB21"/>
    <dataValidation type="list" allowBlank="1" showInputMessage="1" showErrorMessage="1" sqref="Y14:Y21">
      <formula1>$AR$16:$AR$19</formula1>
    </dataValidation>
  </dataValidations>
  <printOptions horizontalCentered="1" verticalCentered="1"/>
  <pageMargins left="0.25" right="0.25" top="0" bottom="0" header="0.5" footer="0.5"/>
  <pageSetup scale="87" orientation="landscape" r:id="rId1"/>
  <headerFooter alignWithMargins="0"/>
  <ignoredErrors>
    <ignoredError sqref="J40:R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Q69"/>
  <sheetViews>
    <sheetView view="pageBreakPreview" zoomScaleNormal="100" zoomScaleSheetLayoutView="100" workbookViewId="0">
      <selection activeCell="M5" sqref="M5:Q5"/>
    </sheetView>
  </sheetViews>
  <sheetFormatPr defaultRowHeight="9"/>
  <cols>
    <col min="1" max="1" width="3.7109375" style="1" customWidth="1"/>
    <col min="2" max="2" width="6.42578125" style="1" customWidth="1"/>
    <col min="3" max="3" width="5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1" width="6" style="1" customWidth="1"/>
    <col min="12" max="12" width="6.140625" style="1" customWidth="1"/>
    <col min="13" max="14" width="6.7109375" style="1" customWidth="1"/>
    <col min="15" max="15" width="5.7109375" style="1" customWidth="1"/>
    <col min="16" max="16" width="4.85546875" style="1" customWidth="1"/>
    <col min="17" max="17" width="5.140625" style="1" customWidth="1"/>
    <col min="18" max="18" width="4.28515625" style="1" customWidth="1"/>
    <col min="19" max="19" width="3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7" style="1" customWidth="1"/>
    <col min="28" max="28" width="7.710937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3" ht="12.75" customHeight="1">
      <c r="B1" s="530" t="s">
        <v>119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1"/>
      <c r="AA1" s="531"/>
      <c r="AB1" s="531"/>
      <c r="AC1" s="531"/>
      <c r="AD1" s="531"/>
    </row>
    <row r="2" spans="2:43" ht="18" customHeight="1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1"/>
      <c r="AA2" s="531"/>
      <c r="AB2" s="531"/>
      <c r="AC2" s="531"/>
      <c r="AD2" s="531"/>
    </row>
    <row r="3" spans="2:43" ht="2.25" customHeight="1" thickBot="1"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2"/>
      <c r="AA3" s="532"/>
      <c r="AB3" s="532"/>
      <c r="AC3" s="532"/>
      <c r="AD3" s="532"/>
    </row>
    <row r="4" spans="2:43" ht="18.75" customHeight="1">
      <c r="B4" s="668" t="s">
        <v>132</v>
      </c>
      <c r="C4" s="669"/>
      <c r="D4" s="669"/>
      <c r="E4" s="670"/>
      <c r="F4" s="542" t="s">
        <v>0</v>
      </c>
      <c r="G4" s="542"/>
      <c r="H4" s="542"/>
      <c r="I4" s="677" t="s">
        <v>1</v>
      </c>
      <c r="J4" s="677"/>
      <c r="K4" s="677"/>
      <c r="L4" s="677"/>
      <c r="M4" s="542" t="s">
        <v>2</v>
      </c>
      <c r="N4" s="542"/>
      <c r="O4" s="542"/>
      <c r="P4" s="542"/>
      <c r="Q4" s="542"/>
      <c r="R4" s="545" t="s">
        <v>120</v>
      </c>
      <c r="S4" s="546"/>
      <c r="T4" s="547"/>
      <c r="U4" s="548" t="s">
        <v>3</v>
      </c>
      <c r="V4" s="549"/>
      <c r="W4" s="549"/>
      <c r="X4" s="550"/>
      <c r="Y4" s="687" t="s">
        <v>4</v>
      </c>
      <c r="Z4" s="688"/>
      <c r="AA4" s="685">
        <v>2310</v>
      </c>
      <c r="AB4" s="558" t="s">
        <v>153</v>
      </c>
      <c r="AC4" s="559"/>
      <c r="AD4" s="663">
        <v>4</v>
      </c>
    </row>
    <row r="5" spans="2:43" ht="18" customHeight="1">
      <c r="B5" s="671"/>
      <c r="C5" s="672"/>
      <c r="D5" s="672"/>
      <c r="E5" s="673"/>
      <c r="F5" s="561" t="s">
        <v>127</v>
      </c>
      <c r="G5" s="562"/>
      <c r="H5" s="562"/>
      <c r="I5" s="678"/>
      <c r="J5" s="678"/>
      <c r="K5" s="678"/>
      <c r="L5" s="678"/>
      <c r="M5" s="557"/>
      <c r="N5" s="557"/>
      <c r="O5" s="557"/>
      <c r="P5" s="557"/>
      <c r="Q5" s="557"/>
      <c r="R5" s="563">
        <v>1</v>
      </c>
      <c r="S5" s="564"/>
      <c r="T5" s="565"/>
      <c r="U5" s="566"/>
      <c r="V5" s="567"/>
      <c r="W5" s="567"/>
      <c r="X5" s="568"/>
      <c r="Y5" s="689"/>
      <c r="Z5" s="690"/>
      <c r="AA5" s="686"/>
      <c r="AB5" s="569" t="s">
        <v>154</v>
      </c>
      <c r="AC5" s="570"/>
      <c r="AD5" s="664"/>
    </row>
    <row r="6" spans="2:43" ht="13.5" customHeight="1">
      <c r="B6" s="671"/>
      <c r="C6" s="672"/>
      <c r="D6" s="672"/>
      <c r="E6" s="673"/>
      <c r="F6" s="667" t="s">
        <v>5</v>
      </c>
      <c r="G6" s="667"/>
      <c r="H6" s="667"/>
      <c r="I6" s="494" t="s">
        <v>6</v>
      </c>
      <c r="J6" s="494" t="s">
        <v>7</v>
      </c>
      <c r="K6" s="494" t="s">
        <v>8</v>
      </c>
      <c r="L6" s="494" t="s">
        <v>9</v>
      </c>
      <c r="M6" s="494" t="s">
        <v>10</v>
      </c>
      <c r="N6" s="494"/>
      <c r="O6" s="494"/>
      <c r="P6" s="494"/>
      <c r="Q6" s="494"/>
      <c r="R6" s="504" t="s">
        <v>142</v>
      </c>
      <c r="S6" s="515"/>
      <c r="T6" s="516"/>
      <c r="U6" s="504" t="s">
        <v>11</v>
      </c>
      <c r="V6" s="515"/>
      <c r="W6" s="515"/>
      <c r="X6" s="516"/>
      <c r="Y6" s="504" t="s">
        <v>12</v>
      </c>
      <c r="Z6" s="505"/>
      <c r="AA6" s="665">
        <v>6</v>
      </c>
      <c r="AB6" s="519" t="s">
        <v>153</v>
      </c>
      <c r="AC6" s="520"/>
      <c r="AD6" s="684">
        <v>15</v>
      </c>
    </row>
    <row r="7" spans="2:43" ht="12.75" customHeight="1">
      <c r="B7" s="671"/>
      <c r="C7" s="672"/>
      <c r="D7" s="672"/>
      <c r="E7" s="673"/>
      <c r="F7" s="126" t="s">
        <v>13</v>
      </c>
      <c r="G7" s="126" t="s">
        <v>14</v>
      </c>
      <c r="H7" s="126" t="s">
        <v>15</v>
      </c>
      <c r="I7" s="667"/>
      <c r="J7" s="667"/>
      <c r="K7" s="667"/>
      <c r="L7" s="667"/>
      <c r="M7" s="557"/>
      <c r="N7" s="557"/>
      <c r="O7" s="557"/>
      <c r="P7" s="557"/>
      <c r="Q7" s="557"/>
      <c r="R7" s="522" t="s">
        <v>131</v>
      </c>
      <c r="S7" s="523"/>
      <c r="T7" s="524"/>
      <c r="U7" s="525"/>
      <c r="V7" s="526"/>
      <c r="W7" s="526"/>
      <c r="X7" s="527"/>
      <c r="Y7" s="689"/>
      <c r="Z7" s="690"/>
      <c r="AA7" s="580"/>
      <c r="AB7" s="528" t="s">
        <v>155</v>
      </c>
      <c r="AC7" s="529"/>
      <c r="AD7" s="664"/>
    </row>
    <row r="8" spans="2:43" ht="12.75" customHeight="1">
      <c r="B8" s="671"/>
      <c r="C8" s="672"/>
      <c r="D8" s="672"/>
      <c r="E8" s="673"/>
      <c r="F8" s="694" t="s">
        <v>128</v>
      </c>
      <c r="G8" s="694" t="s">
        <v>129</v>
      </c>
      <c r="H8" s="694" t="s">
        <v>130</v>
      </c>
      <c r="I8" s="693" t="s">
        <v>71</v>
      </c>
      <c r="J8" s="681" t="s">
        <v>125</v>
      </c>
      <c r="K8" s="681"/>
      <c r="L8" s="679" t="s">
        <v>126</v>
      </c>
      <c r="M8" s="494" t="s">
        <v>16</v>
      </c>
      <c r="N8" s="494"/>
      <c r="O8" s="494"/>
      <c r="P8" s="494"/>
      <c r="Q8" s="494"/>
      <c r="R8" s="495" t="s">
        <v>17</v>
      </c>
      <c r="S8" s="496"/>
      <c r="T8" s="496"/>
      <c r="U8" s="496"/>
      <c r="V8" s="496"/>
      <c r="W8" s="496"/>
      <c r="X8" s="497"/>
      <c r="Y8" s="504" t="s">
        <v>18</v>
      </c>
      <c r="Z8" s="505"/>
      <c r="AA8" s="665">
        <v>6</v>
      </c>
      <c r="AB8" s="504" t="s">
        <v>156</v>
      </c>
      <c r="AC8" s="505"/>
      <c r="AD8" s="682">
        <v>30</v>
      </c>
    </row>
    <row r="9" spans="2:43" ht="13.5" thickBot="1">
      <c r="B9" s="674"/>
      <c r="C9" s="675"/>
      <c r="D9" s="675"/>
      <c r="E9" s="676"/>
      <c r="F9" s="695"/>
      <c r="G9" s="695"/>
      <c r="H9" s="695"/>
      <c r="I9" s="474"/>
      <c r="J9" s="474"/>
      <c r="K9" s="474"/>
      <c r="L9" s="680"/>
      <c r="M9" s="474"/>
      <c r="N9" s="474"/>
      <c r="O9" s="474"/>
      <c r="P9" s="474"/>
      <c r="Q9" s="474"/>
      <c r="R9" s="475"/>
      <c r="S9" s="476"/>
      <c r="T9" s="476"/>
      <c r="U9" s="476"/>
      <c r="V9" s="476"/>
      <c r="W9" s="476"/>
      <c r="X9" s="477"/>
      <c r="Y9" s="506"/>
      <c r="Z9" s="507"/>
      <c r="AA9" s="666"/>
      <c r="AB9" s="506"/>
      <c r="AC9" s="507"/>
      <c r="AD9" s="683"/>
    </row>
    <row r="10" spans="2:43" ht="15" customHeight="1">
      <c r="B10" s="478" t="s">
        <v>19</v>
      </c>
      <c r="C10" s="479"/>
      <c r="D10" s="481" t="s">
        <v>121</v>
      </c>
      <c r="E10" s="482"/>
      <c r="F10" s="482"/>
      <c r="G10" s="482"/>
      <c r="H10" s="482"/>
      <c r="I10" s="482"/>
      <c r="J10" s="482"/>
      <c r="K10" s="482"/>
      <c r="L10" s="482"/>
      <c r="M10" s="482"/>
      <c r="N10" s="483"/>
      <c r="O10" s="484" t="s">
        <v>122</v>
      </c>
      <c r="P10" s="485"/>
      <c r="Q10" s="485"/>
      <c r="R10" s="486"/>
      <c r="S10" s="484" t="s">
        <v>21</v>
      </c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</row>
    <row r="11" spans="2:43" ht="24.95" customHeight="1">
      <c r="B11" s="456"/>
      <c r="C11" s="480"/>
      <c r="D11" s="454" t="s">
        <v>133</v>
      </c>
      <c r="E11" s="455"/>
      <c r="F11" s="488" t="s">
        <v>137</v>
      </c>
      <c r="G11" s="489"/>
      <c r="H11" s="489"/>
      <c r="I11" s="489"/>
      <c r="J11" s="489"/>
      <c r="K11" s="490"/>
      <c r="L11" s="488" t="s">
        <v>141</v>
      </c>
      <c r="M11" s="489"/>
      <c r="N11" s="491"/>
      <c r="O11" s="454" t="s">
        <v>176</v>
      </c>
      <c r="P11" s="455"/>
      <c r="Q11" s="458" t="s">
        <v>170</v>
      </c>
      <c r="R11" s="459"/>
      <c r="S11" s="585" t="s">
        <v>23</v>
      </c>
      <c r="T11" s="450" t="s">
        <v>24</v>
      </c>
      <c r="U11" s="450"/>
      <c r="V11" s="447" t="s">
        <v>25</v>
      </c>
      <c r="W11" s="447" t="s">
        <v>26</v>
      </c>
      <c r="X11" s="447" t="s">
        <v>27</v>
      </c>
      <c r="Y11" s="447" t="s">
        <v>28</v>
      </c>
      <c r="Z11" s="447" t="s">
        <v>173</v>
      </c>
      <c r="AA11" s="450" t="s">
        <v>123</v>
      </c>
      <c r="AB11" s="450" t="s">
        <v>167</v>
      </c>
      <c r="AC11" s="452" t="s">
        <v>152</v>
      </c>
      <c r="AD11" s="513" t="s">
        <v>174</v>
      </c>
    </row>
    <row r="12" spans="2:43" s="3" customFormat="1" ht="35.1" customHeight="1">
      <c r="B12" s="456"/>
      <c r="C12" s="480"/>
      <c r="D12" s="456"/>
      <c r="E12" s="457"/>
      <c r="F12" s="468" t="s">
        <v>134</v>
      </c>
      <c r="G12" s="457"/>
      <c r="H12" s="468" t="s">
        <v>135</v>
      </c>
      <c r="I12" s="457"/>
      <c r="J12" s="468" t="s">
        <v>136</v>
      </c>
      <c r="K12" s="457"/>
      <c r="L12" s="124" t="s">
        <v>167</v>
      </c>
      <c r="M12" s="124" t="s">
        <v>168</v>
      </c>
      <c r="N12" s="125" t="s">
        <v>169</v>
      </c>
      <c r="O12" s="456"/>
      <c r="P12" s="457"/>
      <c r="Q12" s="460"/>
      <c r="R12" s="461"/>
      <c r="S12" s="586"/>
      <c r="T12" s="451"/>
      <c r="U12" s="451"/>
      <c r="V12" s="448"/>
      <c r="W12" s="448"/>
      <c r="X12" s="448"/>
      <c r="Y12" s="448"/>
      <c r="Z12" s="448"/>
      <c r="AA12" s="451"/>
      <c r="AB12" s="451"/>
      <c r="AC12" s="453"/>
      <c r="AD12" s="514"/>
    </row>
    <row r="13" spans="2:43" s="3" customFormat="1" ht="16.5" customHeight="1" thickBot="1">
      <c r="B13" s="469" t="s">
        <v>165</v>
      </c>
      <c r="C13" s="466"/>
      <c r="D13" s="469" t="s">
        <v>157</v>
      </c>
      <c r="E13" s="467"/>
      <c r="F13" s="465"/>
      <c r="G13" s="467"/>
      <c r="H13" s="465"/>
      <c r="I13" s="467"/>
      <c r="J13" s="465"/>
      <c r="K13" s="467"/>
      <c r="L13" s="122" t="s">
        <v>166</v>
      </c>
      <c r="M13" s="122" t="s">
        <v>166</v>
      </c>
      <c r="N13" s="123" t="s">
        <v>166</v>
      </c>
      <c r="O13" s="470" t="s">
        <v>150</v>
      </c>
      <c r="P13" s="471"/>
      <c r="Q13" s="465" t="s">
        <v>166</v>
      </c>
      <c r="R13" s="466"/>
      <c r="S13" s="587"/>
      <c r="T13" s="465" t="s">
        <v>171</v>
      </c>
      <c r="U13" s="467"/>
      <c r="V13" s="449"/>
      <c r="W13" s="449"/>
      <c r="X13" s="449"/>
      <c r="Y13" s="449"/>
      <c r="Z13" s="121" t="s">
        <v>172</v>
      </c>
      <c r="AA13" s="122" t="s">
        <v>157</v>
      </c>
      <c r="AB13" s="122" t="s">
        <v>166</v>
      </c>
      <c r="AC13" s="122" t="s">
        <v>166</v>
      </c>
      <c r="AD13" s="123" t="s">
        <v>166</v>
      </c>
    </row>
    <row r="14" spans="2:43" s="6" customFormat="1" ht="16.5" thickBot="1">
      <c r="B14" s="696">
        <v>41275</v>
      </c>
      <c r="C14" s="697"/>
      <c r="D14" s="606">
        <v>2308</v>
      </c>
      <c r="E14" s="607"/>
      <c r="F14" s="588">
        <v>84</v>
      </c>
      <c r="G14" s="589"/>
      <c r="H14" s="588">
        <v>92.87</v>
      </c>
      <c r="I14" s="589"/>
      <c r="J14" s="588">
        <v>94.2</v>
      </c>
      <c r="K14" s="589"/>
      <c r="L14" s="127">
        <v>7.2</v>
      </c>
      <c r="M14" s="127">
        <v>16.399999999999999</v>
      </c>
      <c r="N14" s="128">
        <v>75</v>
      </c>
      <c r="O14" s="598">
        <v>2.488</v>
      </c>
      <c r="P14" s="599"/>
      <c r="Q14" s="618">
        <v>5.53</v>
      </c>
      <c r="R14" s="619"/>
      <c r="S14" s="129">
        <v>1</v>
      </c>
      <c r="T14" s="634">
        <v>12000</v>
      </c>
      <c r="U14" s="635"/>
      <c r="V14" s="130" t="s">
        <v>69</v>
      </c>
      <c r="W14" s="127">
        <v>4.3</v>
      </c>
      <c r="X14" s="131" t="s">
        <v>66</v>
      </c>
      <c r="Y14" s="132" t="s">
        <v>178</v>
      </c>
      <c r="Z14" s="133">
        <v>45</v>
      </c>
      <c r="AA14" s="133">
        <v>2173</v>
      </c>
      <c r="AB14" s="127">
        <v>12.7</v>
      </c>
      <c r="AC14" s="134">
        <f t="shared" ref="AC14:AC21" si="0">IF(AA14="","",AA14/$O$22/10)</f>
        <v>88.189935064935071</v>
      </c>
      <c r="AD14" s="135">
        <v>1.54</v>
      </c>
      <c r="AF14" s="438" t="s">
        <v>90</v>
      </c>
      <c r="AG14" s="439"/>
      <c r="AH14" s="439"/>
      <c r="AI14" s="440"/>
    </row>
    <row r="15" spans="2:43" s="6" customFormat="1" ht="16.5" customHeight="1" thickTop="1" thickBot="1">
      <c r="B15" s="610" t="s">
        <v>20</v>
      </c>
      <c r="C15" s="611"/>
      <c r="D15" s="606">
        <v>2329</v>
      </c>
      <c r="E15" s="607"/>
      <c r="F15" s="588">
        <v>86</v>
      </c>
      <c r="G15" s="589"/>
      <c r="H15" s="588">
        <v>95.6</v>
      </c>
      <c r="I15" s="589"/>
      <c r="J15" s="588">
        <v>97.2</v>
      </c>
      <c r="K15" s="589"/>
      <c r="L15" s="127">
        <v>4.4000000000000004</v>
      </c>
      <c r="M15" s="127">
        <v>15.6</v>
      </c>
      <c r="N15" s="128">
        <v>75</v>
      </c>
      <c r="O15" s="598">
        <v>2.4359999999999999</v>
      </c>
      <c r="P15" s="599"/>
      <c r="Q15" s="618">
        <v>6.01</v>
      </c>
      <c r="R15" s="619"/>
      <c r="S15" s="129">
        <v>2</v>
      </c>
      <c r="T15" s="634">
        <v>12800</v>
      </c>
      <c r="U15" s="635"/>
      <c r="V15" s="130" t="s">
        <v>69</v>
      </c>
      <c r="W15" s="127">
        <v>2</v>
      </c>
      <c r="X15" s="131" t="s">
        <v>66</v>
      </c>
      <c r="Y15" s="132" t="s">
        <v>178</v>
      </c>
      <c r="Z15" s="133">
        <v>50</v>
      </c>
      <c r="AA15" s="133">
        <v>2181</v>
      </c>
      <c r="AB15" s="127">
        <v>12.3</v>
      </c>
      <c r="AC15" s="134">
        <f t="shared" si="0"/>
        <v>88.514610389610397</v>
      </c>
      <c r="AD15" s="135">
        <v>1.4</v>
      </c>
      <c r="AF15" s="434" t="s">
        <v>22</v>
      </c>
      <c r="AG15" s="435"/>
      <c r="AH15" s="436" t="s">
        <v>42</v>
      </c>
      <c r="AI15" s="437"/>
      <c r="AJ15" s="434" t="s">
        <v>95</v>
      </c>
      <c r="AK15" s="435"/>
      <c r="AL15" s="434" t="s">
        <v>27</v>
      </c>
      <c r="AM15" s="435"/>
      <c r="AN15" s="434" t="s">
        <v>32</v>
      </c>
      <c r="AO15" s="435"/>
      <c r="AP15" s="434" t="s">
        <v>117</v>
      </c>
      <c r="AQ15" s="435"/>
    </row>
    <row r="16" spans="2:43" s="6" customFormat="1" ht="16.5" customHeight="1" thickTop="1">
      <c r="B16" s="612"/>
      <c r="C16" s="613"/>
      <c r="D16" s="606">
        <v>2346</v>
      </c>
      <c r="E16" s="607"/>
      <c r="F16" s="588">
        <v>85.5</v>
      </c>
      <c r="G16" s="589"/>
      <c r="H16" s="588">
        <v>95.4</v>
      </c>
      <c r="I16" s="589"/>
      <c r="J16" s="588">
        <v>97</v>
      </c>
      <c r="K16" s="589"/>
      <c r="L16" s="127">
        <v>4.5999999999999996</v>
      </c>
      <c r="M16" s="127">
        <v>15</v>
      </c>
      <c r="N16" s="128">
        <v>74</v>
      </c>
      <c r="O16" s="598">
        <v>2.4580000000000002</v>
      </c>
      <c r="P16" s="599"/>
      <c r="Q16" s="618">
        <v>5.6</v>
      </c>
      <c r="R16" s="619"/>
      <c r="S16" s="129">
        <v>3</v>
      </c>
      <c r="T16" s="634">
        <v>23450</v>
      </c>
      <c r="U16" s="635"/>
      <c r="V16" s="130" t="s">
        <v>69</v>
      </c>
      <c r="W16" s="127">
        <v>0.7</v>
      </c>
      <c r="X16" s="131" t="s">
        <v>66</v>
      </c>
      <c r="Y16" s="132" t="s">
        <v>178</v>
      </c>
      <c r="Z16" s="133">
        <v>52</v>
      </c>
      <c r="AA16" s="133">
        <v>2190</v>
      </c>
      <c r="AB16" s="127">
        <v>12</v>
      </c>
      <c r="AC16" s="134">
        <f t="shared" si="0"/>
        <v>88.879870129870127</v>
      </c>
      <c r="AD16" s="135">
        <v>1.48</v>
      </c>
      <c r="AF16" s="45" t="s">
        <v>67</v>
      </c>
      <c r="AG16" s="46" t="s">
        <v>73</v>
      </c>
      <c r="AH16" s="45" t="s">
        <v>81</v>
      </c>
      <c r="AI16" s="46" t="s">
        <v>80</v>
      </c>
      <c r="AJ16" s="47" t="s">
        <v>70</v>
      </c>
      <c r="AK16" s="48" t="s">
        <v>93</v>
      </c>
      <c r="AL16" s="47" t="s">
        <v>102</v>
      </c>
      <c r="AM16" s="48" t="s">
        <v>104</v>
      </c>
      <c r="AN16" s="47" t="s">
        <v>65</v>
      </c>
      <c r="AO16" s="48" t="s">
        <v>112</v>
      </c>
      <c r="AP16" s="49" t="s">
        <v>118</v>
      </c>
      <c r="AQ16" s="48"/>
    </row>
    <row r="17" spans="2:43" s="6" customFormat="1" ht="16.5" customHeight="1">
      <c r="B17" s="136" t="s">
        <v>139</v>
      </c>
      <c r="C17" s="176">
        <v>54</v>
      </c>
      <c r="D17" s="606">
        <v>2330</v>
      </c>
      <c r="E17" s="607"/>
      <c r="F17" s="588">
        <v>84.8</v>
      </c>
      <c r="G17" s="589"/>
      <c r="H17" s="588">
        <v>94.2</v>
      </c>
      <c r="I17" s="589"/>
      <c r="J17" s="588">
        <v>95.7</v>
      </c>
      <c r="K17" s="589"/>
      <c r="L17" s="127">
        <v>5.8</v>
      </c>
      <c r="M17" s="127">
        <v>15.6</v>
      </c>
      <c r="N17" s="128">
        <v>73</v>
      </c>
      <c r="O17" s="598">
        <v>2.4740000000000002</v>
      </c>
      <c r="P17" s="599"/>
      <c r="Q17" s="618">
        <v>5.28</v>
      </c>
      <c r="R17" s="619"/>
      <c r="S17" s="129">
        <v>4</v>
      </c>
      <c r="T17" s="634">
        <v>12155</v>
      </c>
      <c r="U17" s="635"/>
      <c r="V17" s="130" t="s">
        <v>69</v>
      </c>
      <c r="W17" s="127">
        <v>4.4000000000000004</v>
      </c>
      <c r="X17" s="131" t="s">
        <v>66</v>
      </c>
      <c r="Y17" s="132" t="s">
        <v>178</v>
      </c>
      <c r="Z17" s="133">
        <v>48</v>
      </c>
      <c r="AA17" s="133">
        <v>2208</v>
      </c>
      <c r="AB17" s="127">
        <v>11.3</v>
      </c>
      <c r="AC17" s="134">
        <f t="shared" si="0"/>
        <v>89.610389610389603</v>
      </c>
      <c r="AD17" s="135">
        <v>1.03</v>
      </c>
      <c r="AF17" s="41" t="s">
        <v>77</v>
      </c>
      <c r="AG17" s="42" t="s">
        <v>74</v>
      </c>
      <c r="AH17" s="41" t="s">
        <v>82</v>
      </c>
      <c r="AI17" s="42" t="s">
        <v>86</v>
      </c>
      <c r="AJ17" s="41" t="s">
        <v>92</v>
      </c>
      <c r="AK17" s="42" t="s">
        <v>94</v>
      </c>
      <c r="AL17" s="41" t="s">
        <v>66</v>
      </c>
      <c r="AM17" s="42" t="s">
        <v>105</v>
      </c>
      <c r="AN17" s="41" t="s">
        <v>108</v>
      </c>
      <c r="AO17" s="42" t="s">
        <v>113</v>
      </c>
      <c r="AP17" s="50" t="s">
        <v>69</v>
      </c>
      <c r="AQ17" s="42"/>
    </row>
    <row r="18" spans="2:43" s="6" customFormat="1" ht="16.5" customHeight="1">
      <c r="B18" s="136" t="s">
        <v>138</v>
      </c>
      <c r="C18" s="176">
        <v>23</v>
      </c>
      <c r="D18" s="606"/>
      <c r="E18" s="607"/>
      <c r="F18" s="588"/>
      <c r="G18" s="589"/>
      <c r="H18" s="588"/>
      <c r="I18" s="589"/>
      <c r="J18" s="588"/>
      <c r="K18" s="589"/>
      <c r="L18" s="127"/>
      <c r="M18" s="127"/>
      <c r="N18" s="128"/>
      <c r="O18" s="598"/>
      <c r="P18" s="599"/>
      <c r="Q18" s="618">
        <v>5.38</v>
      </c>
      <c r="R18" s="619"/>
      <c r="S18" s="129">
        <v>5</v>
      </c>
      <c r="T18" s="634">
        <v>13456</v>
      </c>
      <c r="U18" s="635"/>
      <c r="V18" s="130" t="s">
        <v>69</v>
      </c>
      <c r="W18" s="127">
        <v>2.5</v>
      </c>
      <c r="X18" s="131" t="s">
        <v>66</v>
      </c>
      <c r="Y18" s="132" t="s">
        <v>178</v>
      </c>
      <c r="Z18" s="133">
        <v>47</v>
      </c>
      <c r="AA18" s="133">
        <v>2238</v>
      </c>
      <c r="AB18" s="127">
        <v>10</v>
      </c>
      <c r="AC18" s="134">
        <f t="shared" si="0"/>
        <v>90.827922077922068</v>
      </c>
      <c r="AD18" s="135">
        <v>0.66</v>
      </c>
      <c r="AF18" s="41" t="s">
        <v>78</v>
      </c>
      <c r="AG18" s="42" t="s">
        <v>75</v>
      </c>
      <c r="AH18" s="41" t="s">
        <v>83</v>
      </c>
      <c r="AI18" s="42" t="s">
        <v>87</v>
      </c>
      <c r="AJ18" s="41"/>
      <c r="AK18" s="42"/>
      <c r="AL18" s="41" t="s">
        <v>68</v>
      </c>
      <c r="AM18" s="42" t="s">
        <v>106</v>
      </c>
      <c r="AN18" s="41" t="s">
        <v>109</v>
      </c>
      <c r="AO18" s="42" t="s">
        <v>114</v>
      </c>
      <c r="AP18" s="41"/>
      <c r="AQ18" s="42"/>
    </row>
    <row r="19" spans="2:43" s="6" customFormat="1" ht="16.5" customHeight="1">
      <c r="B19" s="136" t="s">
        <v>64</v>
      </c>
      <c r="C19" s="176">
        <v>16</v>
      </c>
      <c r="D19" s="606"/>
      <c r="E19" s="607"/>
      <c r="F19" s="588"/>
      <c r="G19" s="589"/>
      <c r="H19" s="588"/>
      <c r="I19" s="589"/>
      <c r="J19" s="588"/>
      <c r="K19" s="589"/>
      <c r="L19" s="127"/>
      <c r="M19" s="127"/>
      <c r="N19" s="137"/>
      <c r="O19" s="598"/>
      <c r="P19" s="599"/>
      <c r="Q19" s="618"/>
      <c r="R19" s="619"/>
      <c r="S19" s="129"/>
      <c r="T19" s="634"/>
      <c r="U19" s="635"/>
      <c r="V19" s="130"/>
      <c r="W19" s="127"/>
      <c r="X19" s="131"/>
      <c r="Y19" s="132"/>
      <c r="Z19" s="133"/>
      <c r="AA19" s="138"/>
      <c r="AB19" s="127"/>
      <c r="AC19" s="134" t="str">
        <f t="shared" si="0"/>
        <v/>
      </c>
      <c r="AD19" s="135"/>
      <c r="AF19" s="41" t="s">
        <v>79</v>
      </c>
      <c r="AG19" s="42" t="s">
        <v>76</v>
      </c>
      <c r="AH19" s="41" t="s">
        <v>84</v>
      </c>
      <c r="AI19" s="42" t="s">
        <v>88</v>
      </c>
      <c r="AJ19" s="41"/>
      <c r="AK19" s="42"/>
      <c r="AL19" s="41" t="s">
        <v>103</v>
      </c>
      <c r="AM19" s="42" t="s">
        <v>107</v>
      </c>
      <c r="AN19" s="41" t="s">
        <v>110</v>
      </c>
      <c r="AO19" s="42" t="s">
        <v>115</v>
      </c>
      <c r="AP19" s="41"/>
      <c r="AQ19" s="42"/>
    </row>
    <row r="20" spans="2:43" s="6" customFormat="1" ht="16.5" customHeight="1">
      <c r="B20" s="136" t="s">
        <v>97</v>
      </c>
      <c r="C20" s="176">
        <v>7</v>
      </c>
      <c r="D20" s="606"/>
      <c r="E20" s="607"/>
      <c r="F20" s="588"/>
      <c r="G20" s="589"/>
      <c r="H20" s="588"/>
      <c r="I20" s="589"/>
      <c r="J20" s="588"/>
      <c r="K20" s="589"/>
      <c r="L20" s="127"/>
      <c r="M20" s="127"/>
      <c r="N20" s="128"/>
      <c r="O20" s="598"/>
      <c r="P20" s="599"/>
      <c r="Q20" s="618"/>
      <c r="R20" s="619"/>
      <c r="S20" s="129"/>
      <c r="T20" s="634"/>
      <c r="U20" s="635"/>
      <c r="V20" s="130"/>
      <c r="W20" s="127"/>
      <c r="X20" s="131"/>
      <c r="Y20" s="132"/>
      <c r="Z20" s="133"/>
      <c r="AA20" s="133"/>
      <c r="AB20" s="127"/>
      <c r="AC20" s="134" t="str">
        <f t="shared" si="0"/>
        <v/>
      </c>
      <c r="AD20" s="135"/>
      <c r="AF20" s="41"/>
      <c r="AG20" s="42"/>
      <c r="AH20" s="41" t="s">
        <v>85</v>
      </c>
      <c r="AI20" s="42" t="s">
        <v>89</v>
      </c>
      <c r="AJ20" s="41"/>
      <c r="AK20" s="42"/>
      <c r="AL20" s="41"/>
      <c r="AM20" s="42"/>
      <c r="AN20" s="41" t="s">
        <v>111</v>
      </c>
      <c r="AO20" s="42" t="s">
        <v>116</v>
      </c>
      <c r="AP20" s="41"/>
      <c r="AQ20" s="42"/>
    </row>
    <row r="21" spans="2:43" s="6" customFormat="1" ht="16.5" customHeight="1" thickBot="1">
      <c r="B21" s="136"/>
      <c r="C21" s="176"/>
      <c r="D21" s="606"/>
      <c r="E21" s="607"/>
      <c r="F21" s="588"/>
      <c r="G21" s="589"/>
      <c r="H21" s="588"/>
      <c r="I21" s="589"/>
      <c r="J21" s="588"/>
      <c r="K21" s="589"/>
      <c r="L21" s="127"/>
      <c r="M21" s="127"/>
      <c r="N21" s="128"/>
      <c r="O21" s="691"/>
      <c r="P21" s="692"/>
      <c r="Q21" s="707"/>
      <c r="R21" s="708"/>
      <c r="S21" s="139"/>
      <c r="T21" s="634"/>
      <c r="U21" s="635"/>
      <c r="V21" s="130"/>
      <c r="W21" s="127"/>
      <c r="X21" s="140"/>
      <c r="Y21" s="141"/>
      <c r="Z21" s="133"/>
      <c r="AA21" s="133"/>
      <c r="AB21" s="142"/>
      <c r="AC21" s="134" t="str">
        <f t="shared" si="0"/>
        <v/>
      </c>
      <c r="AD21" s="143"/>
      <c r="AF21" s="41"/>
      <c r="AG21" s="42"/>
      <c r="AH21" s="41" t="s">
        <v>79</v>
      </c>
      <c r="AI21" s="42" t="s">
        <v>76</v>
      </c>
      <c r="AJ21" s="41"/>
      <c r="AK21" s="42"/>
      <c r="AL21" s="41"/>
      <c r="AM21" s="42"/>
      <c r="AN21" s="41"/>
      <c r="AO21" s="42"/>
      <c r="AP21" s="41"/>
      <c r="AQ21" s="42"/>
    </row>
    <row r="22" spans="2:43" ht="16.5" customHeight="1" thickBot="1">
      <c r="B22" s="136"/>
      <c r="C22" s="176"/>
      <c r="D22" s="698">
        <f>IF(D14="","",AVERAGE(D14:E21))</f>
        <v>2328.25</v>
      </c>
      <c r="E22" s="699"/>
      <c r="F22" s="600">
        <f>IF(F14="","",AVERAGE(F14:G21))</f>
        <v>85.075000000000003</v>
      </c>
      <c r="G22" s="601"/>
      <c r="H22" s="600">
        <f>IF(H14="","",AVERAGE(H14:I21))</f>
        <v>94.517499999999998</v>
      </c>
      <c r="I22" s="601"/>
      <c r="J22" s="600">
        <f>IF(J14="","",AVERAGE(J14:K21))</f>
        <v>96.024999999999991</v>
      </c>
      <c r="K22" s="601"/>
      <c r="L22" s="704">
        <f>IF(L14="","",AVERAGE(L14:L21))</f>
        <v>5.5000000000000009</v>
      </c>
      <c r="M22" s="704">
        <f>IF(M14="","",AVERAGE(M14:M21))</f>
        <v>15.65</v>
      </c>
      <c r="N22" s="715">
        <f>IF(N14="","",AVERAGE(N14:N21))</f>
        <v>74.25</v>
      </c>
      <c r="O22" s="746">
        <f>IF(O14="","",AVERAGE(O14:O21))</f>
        <v>2.464</v>
      </c>
      <c r="P22" s="747"/>
      <c r="Q22" s="625">
        <f>IF(Q14="","",AVERAGE(Q14:Q21))</f>
        <v>5.5600000000000005</v>
      </c>
      <c r="R22" s="626"/>
      <c r="S22" s="641" t="s">
        <v>124</v>
      </c>
      <c r="T22" s="642"/>
      <c r="U22" s="642"/>
      <c r="V22" s="642"/>
      <c r="W22" s="642"/>
      <c r="X22" s="642"/>
      <c r="Y22" s="643"/>
      <c r="Z22" s="636">
        <f>IF(Z14="","",AVERAGE(Z14:Z21))</f>
        <v>48.4</v>
      </c>
      <c r="AA22" s="636">
        <f>IF(AA14="","",AVERAGE(AA14:AA21))</f>
        <v>2198</v>
      </c>
      <c r="AB22" s="653">
        <f>IF(AB14="","",AVERAGE(AB14:AB21))</f>
        <v>11.66</v>
      </c>
      <c r="AC22" s="653">
        <f>IF(AC14="","",AVERAGE(AC14:AC21))</f>
        <v>89.204545454545453</v>
      </c>
      <c r="AD22" s="712">
        <f>IF(AD14="","",AVERAGE(AD14:AD21))</f>
        <v>1.222</v>
      </c>
      <c r="AF22" s="43"/>
      <c r="AG22" s="44"/>
      <c r="AH22" s="43"/>
      <c r="AI22" s="44"/>
      <c r="AJ22" s="43"/>
      <c r="AK22" s="44"/>
      <c r="AL22" s="43"/>
      <c r="AM22" s="44"/>
      <c r="AN22" s="43"/>
      <c r="AO22" s="44"/>
      <c r="AP22" s="43"/>
      <c r="AQ22" s="44"/>
    </row>
    <row r="23" spans="2:43" ht="12" customHeight="1">
      <c r="B23" s="144"/>
      <c r="C23" s="177"/>
      <c r="D23" s="700"/>
      <c r="E23" s="701"/>
      <c r="F23" s="602"/>
      <c r="G23" s="603"/>
      <c r="H23" s="602"/>
      <c r="I23" s="603"/>
      <c r="J23" s="602"/>
      <c r="K23" s="603"/>
      <c r="L23" s="705"/>
      <c r="M23" s="705"/>
      <c r="N23" s="716"/>
      <c r="O23" s="748"/>
      <c r="P23" s="749"/>
      <c r="Q23" s="627"/>
      <c r="R23" s="628"/>
      <c r="S23" s="644"/>
      <c r="T23" s="645"/>
      <c r="U23" s="645"/>
      <c r="V23" s="645"/>
      <c r="W23" s="645"/>
      <c r="X23" s="645"/>
      <c r="Y23" s="646"/>
      <c r="Z23" s="637"/>
      <c r="AA23" s="637"/>
      <c r="AB23" s="654"/>
      <c r="AC23" s="654"/>
      <c r="AD23" s="713"/>
    </row>
    <row r="24" spans="2:43" ht="9.75" customHeight="1" thickBot="1">
      <c r="B24" s="146"/>
      <c r="C24" s="178"/>
      <c r="D24" s="702"/>
      <c r="E24" s="703"/>
      <c r="F24" s="604"/>
      <c r="G24" s="605"/>
      <c r="H24" s="604"/>
      <c r="I24" s="605"/>
      <c r="J24" s="604"/>
      <c r="K24" s="605"/>
      <c r="L24" s="706"/>
      <c r="M24" s="706"/>
      <c r="N24" s="717"/>
      <c r="O24" s="750"/>
      <c r="P24" s="751"/>
      <c r="Q24" s="629"/>
      <c r="R24" s="630"/>
      <c r="S24" s="647"/>
      <c r="T24" s="648"/>
      <c r="U24" s="648"/>
      <c r="V24" s="648"/>
      <c r="W24" s="648"/>
      <c r="X24" s="648"/>
      <c r="Y24" s="649"/>
      <c r="Z24" s="638"/>
      <c r="AA24" s="638"/>
      <c r="AB24" s="655"/>
      <c r="AC24" s="655"/>
      <c r="AD24" s="714"/>
    </row>
    <row r="25" spans="2:43" ht="12.75" customHeight="1" thickTop="1">
      <c r="B25" s="318" t="s">
        <v>33</v>
      </c>
      <c r="C25" s="187"/>
      <c r="D25" s="319"/>
      <c r="E25" s="186" t="s">
        <v>32</v>
      </c>
      <c r="F25" s="187"/>
      <c r="G25" s="188"/>
      <c r="H25" s="614" t="s">
        <v>140</v>
      </c>
      <c r="I25" s="615"/>
      <c r="J25" s="615"/>
      <c r="K25" s="615"/>
      <c r="L25" s="615"/>
      <c r="M25" s="615"/>
      <c r="N25" s="615"/>
      <c r="O25" s="615"/>
      <c r="P25" s="615"/>
      <c r="Q25" s="621" t="s">
        <v>151</v>
      </c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2"/>
      <c r="AF25" s="328" t="s">
        <v>34</v>
      </c>
      <c r="AG25" s="329"/>
      <c r="AH25" s="329"/>
      <c r="AI25" s="329"/>
      <c r="AJ25" s="330"/>
      <c r="AL25" s="334" t="s">
        <v>99</v>
      </c>
      <c r="AM25" s="335"/>
      <c r="AN25" s="336"/>
    </row>
    <row r="26" spans="2:43" ht="12.75" customHeight="1" thickBot="1">
      <c r="B26" s="297" t="s">
        <v>35</v>
      </c>
      <c r="C26" s="194"/>
      <c r="D26" s="337"/>
      <c r="E26" s="189" t="s">
        <v>36</v>
      </c>
      <c r="F26" s="190"/>
      <c r="G26" s="191"/>
      <c r="H26" s="616"/>
      <c r="I26" s="617"/>
      <c r="J26" s="617"/>
      <c r="K26" s="617"/>
      <c r="L26" s="617"/>
      <c r="M26" s="617"/>
      <c r="N26" s="617"/>
      <c r="O26" s="617"/>
      <c r="P26" s="617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4"/>
      <c r="AF26" s="331"/>
      <c r="AG26" s="332"/>
      <c r="AH26" s="332"/>
      <c r="AI26" s="332"/>
      <c r="AJ26" s="333"/>
      <c r="AL26" s="341"/>
      <c r="AM26" s="342"/>
      <c r="AN26" s="343"/>
    </row>
    <row r="27" spans="2:43" ht="12.75">
      <c r="B27" s="338"/>
      <c r="C27" s="339"/>
      <c r="D27" s="340"/>
      <c r="E27" s="192"/>
      <c r="F27" s="190"/>
      <c r="G27" s="191"/>
      <c r="H27" s="752" t="s">
        <v>37</v>
      </c>
      <c r="I27" s="755" t="s">
        <v>22</v>
      </c>
      <c r="J27" s="620" t="s">
        <v>159</v>
      </c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6"/>
      <c r="Y27" s="650" t="s">
        <v>39</v>
      </c>
      <c r="Z27" s="651"/>
      <c r="AA27" s="651"/>
      <c r="AB27" s="652"/>
      <c r="AC27" s="763">
        <v>2000</v>
      </c>
      <c r="AD27" s="764"/>
      <c r="AF27" s="358" t="s">
        <v>44</v>
      </c>
      <c r="AG27" s="359"/>
      <c r="AH27" s="359"/>
      <c r="AI27" s="359"/>
      <c r="AJ27" s="360"/>
      <c r="AL27" s="242" t="s">
        <v>100</v>
      </c>
      <c r="AM27" s="243"/>
      <c r="AN27" s="244"/>
    </row>
    <row r="28" spans="2:43" ht="12.75">
      <c r="B28" s="338"/>
      <c r="C28" s="339"/>
      <c r="D28" s="340"/>
      <c r="E28" s="192"/>
      <c r="F28" s="190"/>
      <c r="G28" s="191"/>
      <c r="H28" s="753"/>
      <c r="I28" s="756"/>
      <c r="J28" s="594" t="s">
        <v>38</v>
      </c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5"/>
      <c r="V28" s="765"/>
      <c r="W28" s="765"/>
      <c r="X28" s="658"/>
      <c r="Y28" s="724" t="s">
        <v>143</v>
      </c>
      <c r="Z28" s="725"/>
      <c r="AA28" s="725"/>
      <c r="AB28" s="726"/>
      <c r="AC28" s="799">
        <v>-0.71</v>
      </c>
      <c r="AD28" s="800"/>
      <c r="AF28" s="222" t="s">
        <v>40</v>
      </c>
      <c r="AG28" s="223"/>
      <c r="AH28" s="223"/>
      <c r="AI28" s="223"/>
      <c r="AJ28" s="224"/>
      <c r="AL28" s="242" t="s">
        <v>101</v>
      </c>
      <c r="AM28" s="243"/>
      <c r="AN28" s="244"/>
    </row>
    <row r="29" spans="2:43" ht="13.5" thickBot="1">
      <c r="B29" s="338"/>
      <c r="C29" s="339"/>
      <c r="D29" s="340"/>
      <c r="E29" s="193"/>
      <c r="F29" s="194"/>
      <c r="G29" s="195"/>
      <c r="H29" s="753"/>
      <c r="I29" s="756"/>
      <c r="J29" s="596"/>
      <c r="K29" s="766"/>
      <c r="L29" s="766"/>
      <c r="M29" s="766"/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659"/>
      <c r="Y29" s="631" t="s">
        <v>91</v>
      </c>
      <c r="Z29" s="632"/>
      <c r="AA29" s="632"/>
      <c r="AB29" s="633"/>
      <c r="AC29" s="639" t="s">
        <v>70</v>
      </c>
      <c r="AD29" s="640"/>
      <c r="AF29" s="222" t="s">
        <v>41</v>
      </c>
      <c r="AG29" s="223"/>
      <c r="AH29" s="223"/>
      <c r="AI29" s="223"/>
      <c r="AJ29" s="224"/>
      <c r="AL29" s="242" t="s">
        <v>72</v>
      </c>
      <c r="AM29" s="370"/>
      <c r="AN29" s="371"/>
    </row>
    <row r="30" spans="2:43" ht="15" customHeight="1">
      <c r="B30" s="267" t="s">
        <v>42</v>
      </c>
      <c r="C30" s="268"/>
      <c r="D30" s="269"/>
      <c r="E30" s="270" t="s">
        <v>27</v>
      </c>
      <c r="F30" s="268"/>
      <c r="G30" s="271"/>
      <c r="H30" s="753"/>
      <c r="I30" s="756"/>
      <c r="J30" s="608">
        <v>25000</v>
      </c>
      <c r="K30" s="590">
        <v>20000</v>
      </c>
      <c r="L30" s="590">
        <v>16000</v>
      </c>
      <c r="M30" s="590">
        <v>12500</v>
      </c>
      <c r="N30" s="590">
        <v>10000</v>
      </c>
      <c r="O30" s="590">
        <v>5000</v>
      </c>
      <c r="P30" s="590">
        <v>2500</v>
      </c>
      <c r="Q30" s="590">
        <v>1250</v>
      </c>
      <c r="R30" s="592">
        <v>630</v>
      </c>
      <c r="S30" s="594">
        <v>315</v>
      </c>
      <c r="T30" s="595"/>
      <c r="U30" s="594">
        <v>160</v>
      </c>
      <c r="V30" s="595"/>
      <c r="W30" s="594">
        <v>80</v>
      </c>
      <c r="X30" s="658"/>
      <c r="Y30" s="99" t="s">
        <v>43</v>
      </c>
      <c r="Z30" s="97"/>
      <c r="AA30" s="97"/>
      <c r="AB30" s="97"/>
      <c r="AC30" s="97"/>
      <c r="AD30" s="98"/>
      <c r="AF30" s="222" t="s">
        <v>144</v>
      </c>
      <c r="AG30" s="223"/>
      <c r="AH30" s="223"/>
      <c r="AI30" s="223"/>
      <c r="AJ30" s="224"/>
      <c r="AL30" s="242" t="s">
        <v>64</v>
      </c>
      <c r="AM30" s="243"/>
      <c r="AN30" s="244"/>
    </row>
    <row r="31" spans="2:43" ht="12.75" customHeight="1">
      <c r="B31" s="297" t="s">
        <v>158</v>
      </c>
      <c r="C31" s="298"/>
      <c r="D31" s="299"/>
      <c r="E31" s="189" t="s">
        <v>45</v>
      </c>
      <c r="F31" s="190"/>
      <c r="G31" s="191"/>
      <c r="H31" s="754"/>
      <c r="I31" s="757"/>
      <c r="J31" s="609"/>
      <c r="K31" s="591"/>
      <c r="L31" s="591"/>
      <c r="M31" s="591"/>
      <c r="N31" s="591"/>
      <c r="O31" s="591"/>
      <c r="P31" s="591"/>
      <c r="Q31" s="591"/>
      <c r="R31" s="593"/>
      <c r="S31" s="596"/>
      <c r="T31" s="597"/>
      <c r="U31" s="596"/>
      <c r="V31" s="597"/>
      <c r="W31" s="596"/>
      <c r="X31" s="659"/>
      <c r="Y31" s="709" t="s">
        <v>184</v>
      </c>
      <c r="Z31" s="710"/>
      <c r="AA31" s="710"/>
      <c r="AB31" s="710"/>
      <c r="AC31" s="710"/>
      <c r="AD31" s="711"/>
      <c r="AF31" s="222" t="s">
        <v>184</v>
      </c>
      <c r="AG31" s="223"/>
      <c r="AH31" s="223"/>
      <c r="AI31" s="223"/>
      <c r="AJ31" s="224"/>
      <c r="AL31" s="242" t="s">
        <v>96</v>
      </c>
      <c r="AM31" s="243"/>
      <c r="AN31" s="244"/>
    </row>
    <row r="32" spans="2:43" ht="13.5" thickBot="1">
      <c r="B32" s="300"/>
      <c r="C32" s="301"/>
      <c r="D32" s="302"/>
      <c r="E32" s="192"/>
      <c r="F32" s="190"/>
      <c r="G32" s="191"/>
      <c r="H32" s="147">
        <v>1</v>
      </c>
      <c r="I32" s="148" t="s">
        <v>67</v>
      </c>
      <c r="J32" s="132">
        <v>100</v>
      </c>
      <c r="K32" s="132">
        <v>100</v>
      </c>
      <c r="L32" s="132">
        <v>100</v>
      </c>
      <c r="M32" s="132">
        <v>95</v>
      </c>
      <c r="N32" s="132">
        <v>83</v>
      </c>
      <c r="O32" s="132">
        <v>50</v>
      </c>
      <c r="P32" s="132">
        <v>33</v>
      </c>
      <c r="Q32" s="132">
        <v>25</v>
      </c>
      <c r="R32" s="132">
        <v>19</v>
      </c>
      <c r="S32" s="656">
        <v>14</v>
      </c>
      <c r="T32" s="657"/>
      <c r="U32" s="581">
        <v>9.4</v>
      </c>
      <c r="V32" s="582"/>
      <c r="W32" s="758">
        <v>5.7</v>
      </c>
      <c r="X32" s="759"/>
      <c r="Y32" s="760"/>
      <c r="Z32" s="761"/>
      <c r="AA32" s="761"/>
      <c r="AB32" s="761"/>
      <c r="AC32" s="761"/>
      <c r="AD32" s="762"/>
      <c r="AF32" s="222" t="s">
        <v>186</v>
      </c>
      <c r="AG32" s="223"/>
      <c r="AH32" s="223"/>
      <c r="AI32" s="223"/>
      <c r="AJ32" s="224"/>
      <c r="AL32" s="242" t="s">
        <v>63</v>
      </c>
      <c r="AM32" s="243"/>
      <c r="AN32" s="244"/>
    </row>
    <row r="33" spans="2:40" ht="12.75">
      <c r="B33" s="300"/>
      <c r="C33" s="301"/>
      <c r="D33" s="302"/>
      <c r="E33" s="192"/>
      <c r="F33" s="190"/>
      <c r="G33" s="191"/>
      <c r="H33" s="147">
        <v>2</v>
      </c>
      <c r="I33" s="148" t="s">
        <v>67</v>
      </c>
      <c r="J33" s="132">
        <v>100</v>
      </c>
      <c r="K33" s="132">
        <v>100</v>
      </c>
      <c r="L33" s="132">
        <v>100</v>
      </c>
      <c r="M33" s="132">
        <v>96</v>
      </c>
      <c r="N33" s="132">
        <v>85</v>
      </c>
      <c r="O33" s="132">
        <v>51</v>
      </c>
      <c r="P33" s="132">
        <v>33</v>
      </c>
      <c r="Q33" s="132">
        <v>24</v>
      </c>
      <c r="R33" s="132">
        <v>18</v>
      </c>
      <c r="S33" s="656">
        <v>14</v>
      </c>
      <c r="T33" s="657"/>
      <c r="U33" s="581">
        <v>8.9</v>
      </c>
      <c r="V33" s="582"/>
      <c r="W33" s="758">
        <v>5.4</v>
      </c>
      <c r="X33" s="759"/>
      <c r="Y33" s="660" t="s">
        <v>29</v>
      </c>
      <c r="Z33" s="661"/>
      <c r="AA33" s="661"/>
      <c r="AB33" s="661"/>
      <c r="AC33" s="661"/>
      <c r="AD33" s="662"/>
      <c r="AF33" s="222" t="s">
        <v>46</v>
      </c>
      <c r="AG33" s="223"/>
      <c r="AH33" s="223"/>
      <c r="AI33" s="223"/>
      <c r="AJ33" s="224"/>
      <c r="AL33" s="242" t="s">
        <v>97</v>
      </c>
      <c r="AM33" s="243"/>
      <c r="AN33" s="244"/>
    </row>
    <row r="34" spans="2:40" ht="12.75">
      <c r="B34" s="300"/>
      <c r="C34" s="301"/>
      <c r="D34" s="302"/>
      <c r="E34" s="192"/>
      <c r="F34" s="190"/>
      <c r="G34" s="191"/>
      <c r="H34" s="147">
        <v>3</v>
      </c>
      <c r="I34" s="148" t="s">
        <v>67</v>
      </c>
      <c r="J34" s="132">
        <v>100</v>
      </c>
      <c r="K34" s="132">
        <v>100</v>
      </c>
      <c r="L34" s="132">
        <v>100</v>
      </c>
      <c r="M34" s="132">
        <v>96</v>
      </c>
      <c r="N34" s="132">
        <v>85</v>
      </c>
      <c r="O34" s="132">
        <v>54</v>
      </c>
      <c r="P34" s="132">
        <v>35</v>
      </c>
      <c r="Q34" s="132">
        <v>25</v>
      </c>
      <c r="R34" s="132">
        <v>19</v>
      </c>
      <c r="S34" s="656">
        <v>14</v>
      </c>
      <c r="T34" s="657"/>
      <c r="U34" s="581">
        <v>9.6999999999999993</v>
      </c>
      <c r="V34" s="582"/>
      <c r="W34" s="758">
        <v>6.1</v>
      </c>
      <c r="X34" s="759"/>
      <c r="Y34" s="801" t="s">
        <v>30</v>
      </c>
      <c r="Z34" s="802"/>
      <c r="AA34" s="149" t="s">
        <v>31</v>
      </c>
      <c r="AB34" s="149" t="s">
        <v>27</v>
      </c>
      <c r="AC34" s="150" t="s">
        <v>32</v>
      </c>
      <c r="AD34" s="145"/>
      <c r="AF34" s="222" t="s">
        <v>47</v>
      </c>
      <c r="AG34" s="223"/>
      <c r="AH34" s="223"/>
      <c r="AI34" s="223"/>
      <c r="AJ34" s="224"/>
      <c r="AL34" s="242" t="s">
        <v>98</v>
      </c>
      <c r="AM34" s="243"/>
      <c r="AN34" s="244"/>
    </row>
    <row r="35" spans="2:40" ht="12.75">
      <c r="B35" s="300"/>
      <c r="C35" s="301"/>
      <c r="D35" s="302"/>
      <c r="E35" s="193"/>
      <c r="F35" s="194"/>
      <c r="G35" s="195"/>
      <c r="H35" s="147">
        <v>4</v>
      </c>
      <c r="I35" s="148" t="s">
        <v>67</v>
      </c>
      <c r="J35" s="132">
        <v>100</v>
      </c>
      <c r="K35" s="132">
        <v>100</v>
      </c>
      <c r="L35" s="132">
        <v>100</v>
      </c>
      <c r="M35" s="132">
        <v>96</v>
      </c>
      <c r="N35" s="132">
        <v>84</v>
      </c>
      <c r="O35" s="132">
        <v>51</v>
      </c>
      <c r="P35" s="132">
        <v>33</v>
      </c>
      <c r="Q35" s="132">
        <v>24</v>
      </c>
      <c r="R35" s="132">
        <v>18</v>
      </c>
      <c r="S35" s="656">
        <v>14</v>
      </c>
      <c r="T35" s="657"/>
      <c r="U35" s="581">
        <v>9</v>
      </c>
      <c r="V35" s="582"/>
      <c r="W35" s="758">
        <v>5.6</v>
      </c>
      <c r="X35" s="759"/>
      <c r="Y35" s="718">
        <v>10000</v>
      </c>
      <c r="Z35" s="719"/>
      <c r="AA35" s="151">
        <v>11000</v>
      </c>
      <c r="AB35" s="152" t="s">
        <v>68</v>
      </c>
      <c r="AC35" s="153" t="s">
        <v>65</v>
      </c>
      <c r="AD35" s="145"/>
      <c r="AF35" s="222" t="s">
        <v>48</v>
      </c>
      <c r="AG35" s="223"/>
      <c r="AH35" s="223"/>
      <c r="AI35" s="223"/>
      <c r="AJ35" s="224"/>
      <c r="AL35" s="242" t="s">
        <v>139</v>
      </c>
      <c r="AM35" s="243"/>
      <c r="AN35" s="244"/>
    </row>
    <row r="36" spans="2:40" ht="13.5" thickBot="1">
      <c r="B36" s="267" t="s">
        <v>49</v>
      </c>
      <c r="C36" s="268"/>
      <c r="D36" s="269"/>
      <c r="E36" s="270" t="s">
        <v>28</v>
      </c>
      <c r="F36" s="268"/>
      <c r="G36" s="271"/>
      <c r="H36" s="154">
        <v>5</v>
      </c>
      <c r="I36" s="148" t="s">
        <v>67</v>
      </c>
      <c r="J36" s="132">
        <v>100</v>
      </c>
      <c r="K36" s="132">
        <v>100</v>
      </c>
      <c r="L36" s="132">
        <v>100</v>
      </c>
      <c r="M36" s="132">
        <v>96</v>
      </c>
      <c r="N36" s="132">
        <v>82</v>
      </c>
      <c r="O36" s="132">
        <v>49</v>
      </c>
      <c r="P36" s="132">
        <v>32</v>
      </c>
      <c r="Q36" s="132">
        <v>23</v>
      </c>
      <c r="R36" s="132">
        <v>18</v>
      </c>
      <c r="S36" s="573">
        <v>14</v>
      </c>
      <c r="T36" s="574"/>
      <c r="U36" s="581">
        <v>8.8000000000000007</v>
      </c>
      <c r="V36" s="582"/>
      <c r="W36" s="758">
        <v>5.4</v>
      </c>
      <c r="X36" s="759"/>
      <c r="Y36" s="718"/>
      <c r="Z36" s="719"/>
      <c r="AA36" s="151"/>
      <c r="AB36" s="152"/>
      <c r="AC36" s="153"/>
      <c r="AD36" s="145"/>
      <c r="AF36" s="222" t="s">
        <v>50</v>
      </c>
      <c r="AG36" s="223"/>
      <c r="AH36" s="223"/>
      <c r="AI36" s="223"/>
      <c r="AJ36" s="224"/>
      <c r="AL36" s="242"/>
      <c r="AM36" s="243"/>
      <c r="AN36" s="244"/>
    </row>
    <row r="37" spans="2:40" ht="14.25" customHeight="1" thickTop="1" thickBot="1">
      <c r="B37" s="297" t="s">
        <v>51</v>
      </c>
      <c r="C37" s="767"/>
      <c r="D37" s="768"/>
      <c r="E37" s="189" t="s">
        <v>183</v>
      </c>
      <c r="F37" s="775"/>
      <c r="G37" s="776"/>
      <c r="H37" s="155"/>
      <c r="I37" s="156"/>
      <c r="J37" s="157"/>
      <c r="K37" s="157"/>
      <c r="L37" s="157"/>
      <c r="M37" s="157"/>
      <c r="N37" s="157"/>
      <c r="O37" s="157"/>
      <c r="P37" s="157"/>
      <c r="Q37" s="157"/>
      <c r="R37" s="157"/>
      <c r="S37" s="737"/>
      <c r="T37" s="738"/>
      <c r="U37" s="731"/>
      <c r="V37" s="732"/>
      <c r="W37" s="731"/>
      <c r="X37" s="733"/>
      <c r="Y37" s="729"/>
      <c r="Z37" s="730"/>
      <c r="AA37" s="158"/>
      <c r="AB37" s="159"/>
      <c r="AC37" s="160"/>
      <c r="AD37" s="161"/>
      <c r="AF37" s="222" t="s">
        <v>52</v>
      </c>
      <c r="AG37" s="223"/>
      <c r="AH37" s="223"/>
      <c r="AI37" s="223"/>
      <c r="AJ37" s="224"/>
      <c r="AL37" s="38"/>
      <c r="AM37" s="39"/>
      <c r="AN37" s="40"/>
    </row>
    <row r="38" spans="2:40" ht="13.5" thickTop="1">
      <c r="B38" s="769"/>
      <c r="C38" s="770"/>
      <c r="D38" s="771"/>
      <c r="E38" s="189"/>
      <c r="F38" s="775"/>
      <c r="G38" s="776"/>
      <c r="H38" s="162"/>
      <c r="I38" s="163"/>
      <c r="J38" s="164"/>
      <c r="K38" s="164"/>
      <c r="L38" s="165"/>
      <c r="M38" s="165"/>
      <c r="N38" s="165"/>
      <c r="O38" s="165"/>
      <c r="P38" s="165"/>
      <c r="Q38" s="165"/>
      <c r="R38" s="165"/>
      <c r="S38" s="735"/>
      <c r="T38" s="736"/>
      <c r="U38" s="583"/>
      <c r="V38" s="584"/>
      <c r="W38" s="583"/>
      <c r="X38" s="727"/>
      <c r="Y38" s="797" t="s">
        <v>146</v>
      </c>
      <c r="Z38" s="798"/>
      <c r="AA38" s="798"/>
      <c r="AB38" s="795"/>
      <c r="AC38" s="795"/>
      <c r="AD38" s="796"/>
      <c r="AF38" s="222" t="s">
        <v>53</v>
      </c>
      <c r="AG38" s="223"/>
      <c r="AH38" s="223"/>
      <c r="AI38" s="223"/>
      <c r="AJ38" s="224"/>
    </row>
    <row r="39" spans="2:40" ht="13.5" thickBot="1">
      <c r="B39" s="772"/>
      <c r="C39" s="773"/>
      <c r="D39" s="774"/>
      <c r="E39" s="777"/>
      <c r="F39" s="778"/>
      <c r="G39" s="779"/>
      <c r="H39" s="166"/>
      <c r="I39" s="167"/>
      <c r="J39" s="165"/>
      <c r="K39" s="165"/>
      <c r="L39" s="165"/>
      <c r="M39" s="165"/>
      <c r="N39" s="165"/>
      <c r="O39" s="165"/>
      <c r="P39" s="165"/>
      <c r="Q39" s="165"/>
      <c r="R39" s="165"/>
      <c r="S39" s="519"/>
      <c r="T39" s="734"/>
      <c r="U39" s="579"/>
      <c r="V39" s="580"/>
      <c r="W39" s="579"/>
      <c r="X39" s="664"/>
      <c r="Y39" s="724" t="s">
        <v>147</v>
      </c>
      <c r="Z39" s="725"/>
      <c r="AA39" s="725"/>
      <c r="AB39" s="722"/>
      <c r="AC39" s="722"/>
      <c r="AD39" s="723"/>
      <c r="AF39" s="222" t="s">
        <v>54</v>
      </c>
      <c r="AG39" s="223"/>
      <c r="AH39" s="223"/>
      <c r="AI39" s="223"/>
      <c r="AJ39" s="224"/>
    </row>
    <row r="40" spans="2:40" ht="13.5" customHeight="1" thickBot="1">
      <c r="B40" s="783" t="s">
        <v>55</v>
      </c>
      <c r="C40" s="784"/>
      <c r="D40" s="784"/>
      <c r="E40" s="784"/>
      <c r="F40" s="784"/>
      <c r="G40" s="784"/>
      <c r="H40" s="785"/>
      <c r="I40" s="168" t="s">
        <v>56</v>
      </c>
      <c r="J40" s="169">
        <f t="shared" ref="J40:O40" si="1">IF(J32="","",AVERAGE(J32:J36))</f>
        <v>100</v>
      </c>
      <c r="K40" s="169">
        <f t="shared" si="1"/>
        <v>100</v>
      </c>
      <c r="L40" s="169">
        <f t="shared" si="1"/>
        <v>100</v>
      </c>
      <c r="M40" s="169">
        <f t="shared" si="1"/>
        <v>95.8</v>
      </c>
      <c r="N40" s="169">
        <f t="shared" si="1"/>
        <v>83.8</v>
      </c>
      <c r="O40" s="169">
        <f t="shared" si="1"/>
        <v>51</v>
      </c>
      <c r="P40" s="169">
        <f>IF(P32="","",AVERAGE(P32:P36))</f>
        <v>33.200000000000003</v>
      </c>
      <c r="Q40" s="169">
        <f>IF(Q32="","",AVERAGE(Q32:Q36))</f>
        <v>24.2</v>
      </c>
      <c r="R40" s="169">
        <f>IF(R32="","",AVERAGE(R32:R36))</f>
        <v>18.399999999999999</v>
      </c>
      <c r="S40" s="571">
        <f>IF(S32="","",AVERAGE(S32:T36))</f>
        <v>14</v>
      </c>
      <c r="T40" s="572"/>
      <c r="U40" s="789">
        <f>IF(U32="","",AVERAGE(U32:V36))</f>
        <v>9.16</v>
      </c>
      <c r="V40" s="790"/>
      <c r="W40" s="789">
        <f>IF(W32="","",AVERAGE(W32:X36))</f>
        <v>5.6400000000000006</v>
      </c>
      <c r="X40" s="790"/>
      <c r="Y40" s="724" t="s">
        <v>148</v>
      </c>
      <c r="Z40" s="725"/>
      <c r="AA40" s="725"/>
      <c r="AB40" s="722"/>
      <c r="AC40" s="722"/>
      <c r="AD40" s="723"/>
      <c r="AF40" s="235"/>
      <c r="AG40" s="236"/>
      <c r="AH40" s="236"/>
      <c r="AI40" s="236"/>
      <c r="AJ40" s="237"/>
    </row>
    <row r="41" spans="2:40" ht="13.5" customHeight="1" thickBot="1">
      <c r="B41" s="786"/>
      <c r="C41" s="787"/>
      <c r="D41" s="787"/>
      <c r="E41" s="787"/>
      <c r="F41" s="787"/>
      <c r="G41" s="787"/>
      <c r="H41" s="788"/>
      <c r="I41" s="170" t="str">
        <f>IF(W41=" "," ","QA")</f>
        <v xml:space="preserve"> </v>
      </c>
      <c r="J41" s="171" t="str">
        <f>'[1]DATA ENTRY'!$AR$16</f>
        <v xml:space="preserve"> </v>
      </c>
      <c r="K41" s="171" t="str">
        <f>'[1]DATA ENTRY'!$AR$16</f>
        <v xml:space="preserve"> </v>
      </c>
      <c r="L41" s="171" t="str">
        <f>'[1]DATA ENTRY'!$AT$16</f>
        <v xml:space="preserve"> </v>
      </c>
      <c r="M41" s="171" t="str">
        <f>'[1]DATA ENTRY'!$AV$16</f>
        <v xml:space="preserve"> </v>
      </c>
      <c r="N41" s="171" t="str">
        <f>'[1]DATA ENTRY'!$AX$16</f>
        <v xml:space="preserve"> </v>
      </c>
      <c r="O41" s="171" t="str">
        <f>'[1]DATA ENTRY'!$AZ$16</f>
        <v xml:space="preserve"> </v>
      </c>
      <c r="P41" s="171" t="str">
        <f>'[1]DATA ENTRY'!$BD$16</f>
        <v xml:space="preserve"> </v>
      </c>
      <c r="Q41" s="171" t="str">
        <f>'[1]DATA ENTRY'!$BD$16</f>
        <v xml:space="preserve"> </v>
      </c>
      <c r="R41" s="171" t="str">
        <f>'[1]DATA ENTRY'!$BF$16</f>
        <v xml:space="preserve"> </v>
      </c>
      <c r="S41" s="793" t="str">
        <f>'[1]DATA ENTRY'!$BH$16</f>
        <v xml:space="preserve"> </v>
      </c>
      <c r="T41" s="794"/>
      <c r="U41" s="739" t="str">
        <f>'[1]DATA ENTRY'!$BJ$16</f>
        <v xml:space="preserve"> </v>
      </c>
      <c r="V41" s="780"/>
      <c r="W41" s="739" t="str">
        <f>'[1]DATA ENTRY'!$BL$16</f>
        <v xml:space="preserve"> </v>
      </c>
      <c r="X41" s="740"/>
      <c r="Y41" s="724" t="s">
        <v>149</v>
      </c>
      <c r="Z41" s="725"/>
      <c r="AA41" s="725"/>
      <c r="AB41" s="722"/>
      <c r="AC41" s="722"/>
      <c r="AD41" s="723"/>
    </row>
    <row r="42" spans="2:40" ht="13.5" customHeight="1" thickTop="1" thickBot="1">
      <c r="B42" s="791" t="s">
        <v>57</v>
      </c>
      <c r="C42" s="792"/>
      <c r="D42" s="792"/>
      <c r="E42" s="792"/>
      <c r="F42" s="792"/>
      <c r="G42" s="792"/>
      <c r="H42" s="792"/>
      <c r="I42" s="792"/>
      <c r="J42" s="157">
        <v>100</v>
      </c>
      <c r="K42" s="157">
        <v>100</v>
      </c>
      <c r="L42" s="157">
        <v>100</v>
      </c>
      <c r="M42" s="157">
        <v>96</v>
      </c>
      <c r="N42" s="157">
        <v>82</v>
      </c>
      <c r="O42" s="157">
        <v>49</v>
      </c>
      <c r="P42" s="157">
        <v>30</v>
      </c>
      <c r="Q42" s="157">
        <v>20</v>
      </c>
      <c r="R42" s="157">
        <v>15</v>
      </c>
      <c r="S42" s="575">
        <v>10</v>
      </c>
      <c r="T42" s="576"/>
      <c r="U42" s="731">
        <v>6.2</v>
      </c>
      <c r="V42" s="732"/>
      <c r="W42" s="731">
        <v>3.9</v>
      </c>
      <c r="X42" s="733"/>
      <c r="Y42" s="110"/>
      <c r="Z42" s="111" t="s">
        <v>58</v>
      </c>
      <c r="AA42" s="111"/>
      <c r="AB42" s="111"/>
      <c r="AC42" s="111"/>
      <c r="AD42" s="112"/>
      <c r="AH42" s="91"/>
      <c r="AI42" s="92"/>
    </row>
    <row r="43" spans="2:40" ht="13.5" customHeight="1" thickTop="1">
      <c r="B43" s="781" t="s">
        <v>59</v>
      </c>
      <c r="C43" s="782"/>
      <c r="D43" s="782"/>
      <c r="E43" s="782"/>
      <c r="F43" s="782"/>
      <c r="G43" s="782"/>
      <c r="H43" s="782"/>
      <c r="I43" s="782"/>
      <c r="J43" s="172"/>
      <c r="K43" s="172" t="s">
        <v>160</v>
      </c>
      <c r="L43" s="172" t="s">
        <v>160</v>
      </c>
      <c r="M43" s="172" t="s">
        <v>160</v>
      </c>
      <c r="N43" s="172" t="s">
        <v>160</v>
      </c>
      <c r="O43" s="172" t="s">
        <v>160</v>
      </c>
      <c r="P43" s="172" t="s">
        <v>161</v>
      </c>
      <c r="Q43" s="172" t="s">
        <v>161</v>
      </c>
      <c r="R43" s="172" t="s">
        <v>162</v>
      </c>
      <c r="S43" s="728" t="s">
        <v>163</v>
      </c>
      <c r="T43" s="578"/>
      <c r="U43" s="577" t="s">
        <v>69</v>
      </c>
      <c r="V43" s="578"/>
      <c r="W43" s="720" t="s">
        <v>164</v>
      </c>
      <c r="X43" s="721"/>
      <c r="Y43" s="204" t="s">
        <v>145</v>
      </c>
      <c r="Z43" s="205"/>
      <c r="AA43" s="206"/>
      <c r="AB43" s="206"/>
      <c r="AC43" s="113" t="s">
        <v>60</v>
      </c>
      <c r="AD43" s="114"/>
      <c r="AH43" s="91"/>
      <c r="AI43" s="93"/>
    </row>
    <row r="44" spans="2:40" ht="13.5" customHeight="1" thickBot="1">
      <c r="B44" s="741" t="s">
        <v>61</v>
      </c>
      <c r="C44" s="742"/>
      <c r="D44" s="742"/>
      <c r="E44" s="742"/>
      <c r="F44" s="742"/>
      <c r="G44" s="742"/>
      <c r="H44" s="742"/>
      <c r="I44" s="742"/>
      <c r="J44" s="173"/>
      <c r="K44" s="173">
        <v>10</v>
      </c>
      <c r="L44" s="173">
        <v>10</v>
      </c>
      <c r="M44" s="173">
        <v>10</v>
      </c>
      <c r="N44" s="173">
        <v>10</v>
      </c>
      <c r="O44" s="173">
        <v>10</v>
      </c>
      <c r="P44" s="173">
        <v>10</v>
      </c>
      <c r="Q44" s="173">
        <v>6</v>
      </c>
      <c r="R44" s="173">
        <v>5</v>
      </c>
      <c r="S44" s="745">
        <v>4</v>
      </c>
      <c r="T44" s="744"/>
      <c r="U44" s="743" t="s">
        <v>69</v>
      </c>
      <c r="V44" s="744"/>
      <c r="W44" s="174">
        <v>3</v>
      </c>
      <c r="X44" s="175"/>
      <c r="Y44" s="115" t="s">
        <v>62</v>
      </c>
      <c r="Z44" s="116"/>
      <c r="AA44" s="116"/>
      <c r="AB44" s="116"/>
      <c r="AC44" s="116"/>
      <c r="AD44" s="117"/>
      <c r="AH44" s="91"/>
      <c r="AI44" s="93"/>
    </row>
    <row r="45" spans="2:40" ht="13.5" customHeight="1">
      <c r="B45" s="100"/>
      <c r="C45" s="100"/>
      <c r="D45" s="100"/>
      <c r="E45" s="100"/>
      <c r="F45" s="100"/>
      <c r="G45" s="100"/>
      <c r="H45" s="100"/>
      <c r="I45" s="100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101"/>
      <c r="W45" s="103"/>
      <c r="X45" s="104"/>
      <c r="Y45" s="105"/>
      <c r="Z45" s="105"/>
      <c r="AA45" s="105"/>
      <c r="AB45" s="105"/>
      <c r="AC45" s="105"/>
      <c r="AD45" s="105"/>
      <c r="AH45" s="91"/>
      <c r="AI45" s="93"/>
    </row>
    <row r="46" spans="2:40" ht="12.75">
      <c r="B46" s="106" t="s">
        <v>187</v>
      </c>
      <c r="C46" s="106"/>
      <c r="D46" s="106"/>
      <c r="E46" s="106"/>
      <c r="F46" s="106"/>
      <c r="G46" s="106"/>
      <c r="H46" s="106"/>
      <c r="I46" s="1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8"/>
      <c r="Y46" s="108"/>
      <c r="Z46" s="108"/>
      <c r="AA46" s="108"/>
      <c r="AB46" s="108"/>
      <c r="AC46" s="108"/>
      <c r="AD46" s="108" t="s">
        <v>177</v>
      </c>
      <c r="AH46" s="91"/>
      <c r="AI46" s="93"/>
    </row>
    <row r="47" spans="2:40" ht="9" customHeight="1">
      <c r="B47" s="109"/>
      <c r="C47" s="109"/>
      <c r="D47" s="109"/>
      <c r="E47" s="109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H47" s="91"/>
      <c r="AI47" s="93"/>
    </row>
    <row r="48" spans="2:40" ht="11.25">
      <c r="AH48" s="91"/>
      <c r="AI48" s="93"/>
    </row>
    <row r="49" spans="2:35" ht="11.25" customHeight="1">
      <c r="B49" s="87"/>
      <c r="C49" s="87"/>
      <c r="D49" s="87"/>
      <c r="E49" s="87"/>
      <c r="F49" s="87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AH49" s="91"/>
      <c r="AI49" s="93"/>
    </row>
    <row r="50" spans="2:35" ht="11.25" customHeight="1">
      <c r="B50" s="87"/>
      <c r="C50" s="87"/>
      <c r="D50" s="87"/>
      <c r="E50" s="87"/>
      <c r="F50" s="87"/>
      <c r="G50" s="87"/>
      <c r="H50" s="87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Y50" s="57"/>
      <c r="Z50" s="57"/>
      <c r="AA50" s="57"/>
      <c r="AB50" s="57"/>
      <c r="AC50" s="57"/>
      <c r="AH50" s="91"/>
      <c r="AI50" s="93"/>
    </row>
    <row r="51" spans="2:35" ht="12" customHeight="1">
      <c r="B51" s="87"/>
      <c r="C51" s="87"/>
      <c r="D51" s="87"/>
      <c r="E51" s="87"/>
      <c r="F51" s="87"/>
      <c r="G51" s="87"/>
      <c r="H51" s="87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Y51" s="57"/>
      <c r="Z51" s="58"/>
      <c r="AA51" s="58"/>
      <c r="AB51" s="58"/>
      <c r="AC51" s="58"/>
      <c r="AH51" s="94"/>
      <c r="AI51" s="91"/>
    </row>
    <row r="52" spans="2:35" ht="9" customHeight="1">
      <c r="B52" s="88"/>
      <c r="C52" s="88"/>
      <c r="D52" s="88"/>
      <c r="E52" s="88"/>
      <c r="F52" s="88"/>
      <c r="G52" s="88"/>
      <c r="H52" s="88"/>
      <c r="I52" s="89"/>
      <c r="J52" s="89"/>
      <c r="K52" s="89"/>
      <c r="L52" s="89"/>
      <c r="M52" s="89"/>
      <c r="N52" s="89"/>
      <c r="O52" s="86"/>
      <c r="P52" s="86"/>
      <c r="Q52" s="86"/>
      <c r="R52" s="86"/>
      <c r="S52" s="86"/>
      <c r="T52" s="86"/>
      <c r="U52" s="86"/>
      <c r="Y52" s="58"/>
      <c r="Z52" s="58"/>
      <c r="AA52" s="58"/>
      <c r="AB52" s="58"/>
      <c r="AC52" s="58"/>
      <c r="AH52" s="86"/>
      <c r="AI52" s="86"/>
    </row>
    <row r="53" spans="2:35" ht="9" customHeight="1">
      <c r="B53" s="88"/>
      <c r="C53" s="88"/>
      <c r="D53" s="88"/>
      <c r="E53" s="88"/>
      <c r="F53" s="88"/>
      <c r="G53" s="88"/>
      <c r="H53" s="88"/>
      <c r="I53" s="89"/>
      <c r="J53" s="89"/>
      <c r="K53" s="89"/>
      <c r="L53" s="89"/>
      <c r="M53" s="89"/>
      <c r="N53" s="89"/>
      <c r="O53" s="86"/>
      <c r="P53" s="86"/>
      <c r="Q53" s="86"/>
      <c r="R53" s="86"/>
      <c r="S53" s="86"/>
      <c r="T53" s="86"/>
      <c r="U53" s="86"/>
      <c r="Y53" s="57"/>
      <c r="Z53" s="57"/>
      <c r="AA53" s="59"/>
      <c r="AB53" s="59"/>
      <c r="AC53" s="59"/>
    </row>
    <row r="54" spans="2:35" ht="9.75" customHeight="1">
      <c r="B54" s="8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6"/>
      <c r="P54" s="86"/>
      <c r="Q54" s="86"/>
      <c r="R54" s="86"/>
      <c r="S54" s="86"/>
      <c r="T54" s="86"/>
      <c r="U54" s="86"/>
      <c r="Y54" s="57"/>
      <c r="Z54" s="60"/>
      <c r="AA54" s="61"/>
      <c r="AB54" s="61"/>
      <c r="AC54" s="61"/>
    </row>
    <row r="55" spans="2:35" ht="9" customHeight="1">
      <c r="B55" s="88"/>
      <c r="C55" s="88"/>
      <c r="D55" s="88"/>
      <c r="E55" s="88"/>
      <c r="F55" s="88"/>
      <c r="G55" s="88"/>
      <c r="H55" s="88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Y55" s="57"/>
      <c r="Z55" s="57"/>
      <c r="AA55" s="57"/>
      <c r="AB55" s="57"/>
      <c r="AC55" s="57"/>
    </row>
    <row r="56" spans="2:35" ht="9" customHeight="1">
      <c r="B56" s="88"/>
      <c r="C56" s="88"/>
      <c r="D56" s="88"/>
      <c r="E56" s="88"/>
      <c r="F56" s="88"/>
      <c r="G56" s="88"/>
      <c r="H56" s="8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35" ht="9.75" customHeight="1">
      <c r="B57" s="88"/>
      <c r="C57" s="88"/>
      <c r="D57" s="88"/>
      <c r="E57" s="88"/>
      <c r="F57" s="88"/>
      <c r="G57" s="88"/>
      <c r="H57" s="88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35" ht="9" customHeight="1">
      <c r="B58" s="88"/>
      <c r="C58" s="88"/>
      <c r="D58" s="88"/>
      <c r="E58" s="88"/>
      <c r="F58" s="88"/>
      <c r="G58" s="88"/>
      <c r="H58" s="88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35" ht="9" customHeight="1">
      <c r="B59" s="88"/>
      <c r="C59" s="88"/>
      <c r="D59" s="88"/>
      <c r="E59" s="88"/>
      <c r="F59" s="88"/>
      <c r="G59" s="88"/>
      <c r="H59" s="88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35" ht="9" customHeight="1">
      <c r="B60" s="88"/>
      <c r="C60" s="88"/>
      <c r="D60" s="88"/>
      <c r="E60" s="88"/>
      <c r="F60" s="88"/>
      <c r="G60" s="88"/>
      <c r="H60" s="88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35" ht="9" customHeight="1">
      <c r="B61" s="88"/>
      <c r="C61" s="88"/>
      <c r="D61" s="88"/>
      <c r="E61" s="88"/>
      <c r="F61" s="88"/>
      <c r="G61" s="88"/>
      <c r="H61" s="88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2:35" ht="9" customHeight="1">
      <c r="B62" s="88"/>
      <c r="C62" s="88"/>
      <c r="D62" s="88"/>
      <c r="E62" s="88"/>
      <c r="F62" s="88"/>
      <c r="G62" s="88"/>
      <c r="H62" s="8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2:35" ht="9" customHeight="1">
      <c r="B63" s="88"/>
      <c r="C63" s="88"/>
      <c r="D63" s="88"/>
      <c r="E63" s="88"/>
      <c r="F63" s="88"/>
      <c r="G63" s="88"/>
      <c r="H63" s="88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2:35" ht="9" customHeight="1">
      <c r="B64" s="88"/>
      <c r="C64" s="88"/>
      <c r="D64" s="88"/>
      <c r="E64" s="88"/>
      <c r="F64" s="88"/>
      <c r="G64" s="88"/>
      <c r="H64" s="88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Y64" s="67"/>
      <c r="Z64" s="67"/>
      <c r="AA64" s="67"/>
      <c r="AB64" s="67"/>
      <c r="AC64" s="68"/>
      <c r="AD64" s="68"/>
      <c r="AE64" s="65"/>
    </row>
    <row r="65" spans="2:31" ht="9" customHeight="1">
      <c r="B65" s="88"/>
      <c r="C65" s="88"/>
      <c r="D65" s="88"/>
      <c r="E65" s="88"/>
      <c r="F65" s="88"/>
      <c r="G65" s="88"/>
      <c r="H65" s="88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Y65" s="67"/>
      <c r="Z65" s="67"/>
      <c r="AA65" s="67"/>
      <c r="AB65" s="67"/>
      <c r="AC65" s="68"/>
      <c r="AD65" s="68"/>
      <c r="AE65" s="65"/>
    </row>
    <row r="66" spans="2:31" ht="9" customHeight="1">
      <c r="B66" s="88"/>
      <c r="C66" s="88"/>
      <c r="D66" s="88"/>
      <c r="E66" s="88"/>
      <c r="F66" s="88"/>
      <c r="G66" s="88"/>
      <c r="H66" s="88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Y66" s="69"/>
      <c r="Z66" s="69"/>
      <c r="AA66" s="69"/>
      <c r="AB66" s="69"/>
      <c r="AC66" s="70"/>
      <c r="AD66" s="70"/>
      <c r="AE66" s="66"/>
    </row>
    <row r="67" spans="2:31" ht="9" customHeight="1">
      <c r="B67" s="88"/>
      <c r="C67" s="88"/>
      <c r="D67" s="88"/>
      <c r="E67" s="88"/>
      <c r="F67" s="88"/>
      <c r="G67" s="88"/>
      <c r="H67" s="88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Y67" s="71"/>
      <c r="Z67" s="71"/>
      <c r="AA67" s="71"/>
      <c r="AB67" s="71"/>
      <c r="AC67" s="71"/>
      <c r="AD67" s="71"/>
      <c r="AE67" s="71"/>
    </row>
    <row r="68" spans="2:31" ht="9" customHeight="1">
      <c r="B68" s="88"/>
      <c r="C68" s="88"/>
      <c r="D68" s="88"/>
      <c r="E68" s="88"/>
      <c r="F68" s="88"/>
      <c r="G68" s="88"/>
      <c r="H68" s="88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Y68" s="71"/>
      <c r="Z68" s="71"/>
      <c r="AA68" s="71"/>
      <c r="AB68" s="71"/>
      <c r="AC68" s="71"/>
      <c r="AD68" s="71"/>
      <c r="AE68" s="71"/>
    </row>
    <row r="69" spans="2:31" ht="9" customHeight="1">
      <c r="B69" s="88"/>
      <c r="C69" s="88"/>
      <c r="D69" s="88"/>
      <c r="E69" s="88"/>
      <c r="F69" s="88"/>
      <c r="G69" s="88"/>
      <c r="H69" s="88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</sheetData>
  <sheetProtection sheet="1" objects="1" scenarios="1" selectLockedCells="1" selectUnlockedCells="1"/>
  <dataConsolidate/>
  <mergeCells count="281">
    <mergeCell ref="AF38:AJ38"/>
    <mergeCell ref="AF31:AJ31"/>
    <mergeCell ref="W32:X32"/>
    <mergeCell ref="W36:X36"/>
    <mergeCell ref="AF28:AJ28"/>
    <mergeCell ref="AF30:AJ30"/>
    <mergeCell ref="AF29:AJ29"/>
    <mergeCell ref="AB39:AD39"/>
    <mergeCell ref="Y39:AA39"/>
    <mergeCell ref="AF32:AJ32"/>
    <mergeCell ref="AF33:AJ33"/>
    <mergeCell ref="AF37:AJ37"/>
    <mergeCell ref="Y34:Z34"/>
    <mergeCell ref="AN15:AO15"/>
    <mergeCell ref="AP15:AQ15"/>
    <mergeCell ref="AF14:AI14"/>
    <mergeCell ref="AF15:AG15"/>
    <mergeCell ref="AH15:AI15"/>
    <mergeCell ref="AJ15:AK15"/>
    <mergeCell ref="AF27:AJ27"/>
    <mergeCell ref="AL32:AN32"/>
    <mergeCell ref="AC28:AD28"/>
    <mergeCell ref="AB4:AC4"/>
    <mergeCell ref="AB5:AC5"/>
    <mergeCell ref="AB6:AC6"/>
    <mergeCell ref="AB7:AC7"/>
    <mergeCell ref="AL15:AM15"/>
    <mergeCell ref="AF40:AJ40"/>
    <mergeCell ref="U41:V41"/>
    <mergeCell ref="W42:X42"/>
    <mergeCell ref="B43:I43"/>
    <mergeCell ref="AB41:AD41"/>
    <mergeCell ref="Y43:Z43"/>
    <mergeCell ref="B40:H41"/>
    <mergeCell ref="U40:V40"/>
    <mergeCell ref="W40:X40"/>
    <mergeCell ref="B42:I42"/>
    <mergeCell ref="U42:V42"/>
    <mergeCell ref="S41:T41"/>
    <mergeCell ref="AF25:AJ26"/>
    <mergeCell ref="AB38:AD38"/>
    <mergeCell ref="Y38:AA38"/>
    <mergeCell ref="AF35:AJ35"/>
    <mergeCell ref="W33:X33"/>
    <mergeCell ref="AF34:AJ34"/>
    <mergeCell ref="AF36:AJ36"/>
    <mergeCell ref="B44:I44"/>
    <mergeCell ref="U44:V44"/>
    <mergeCell ref="S44:T44"/>
    <mergeCell ref="W39:X39"/>
    <mergeCell ref="AF39:AJ39"/>
    <mergeCell ref="O22:P24"/>
    <mergeCell ref="H27:H31"/>
    <mergeCell ref="I27:I31"/>
    <mergeCell ref="U33:V33"/>
    <mergeCell ref="W34:X34"/>
    <mergeCell ref="Y32:AD32"/>
    <mergeCell ref="W35:X35"/>
    <mergeCell ref="AC27:AD27"/>
    <mergeCell ref="J28:X29"/>
    <mergeCell ref="L30:L31"/>
    <mergeCell ref="M30:M31"/>
    <mergeCell ref="N30:N31"/>
    <mergeCell ref="O30:O31"/>
    <mergeCell ref="P30:P31"/>
    <mergeCell ref="E26:G29"/>
    <mergeCell ref="B37:D39"/>
    <mergeCell ref="E37:G39"/>
    <mergeCell ref="B36:D36"/>
    <mergeCell ref="U36:V36"/>
    <mergeCell ref="B30:D30"/>
    <mergeCell ref="E36:G36"/>
    <mergeCell ref="Y31:AD31"/>
    <mergeCell ref="AD22:AD24"/>
    <mergeCell ref="N22:N24"/>
    <mergeCell ref="Z22:Z24"/>
    <mergeCell ref="Y35:Z35"/>
    <mergeCell ref="B26:D29"/>
    <mergeCell ref="W43:X43"/>
    <mergeCell ref="Y36:Z36"/>
    <mergeCell ref="AA43:AB43"/>
    <mergeCell ref="AB40:AD40"/>
    <mergeCell ref="Y28:AB28"/>
    <mergeCell ref="W38:X38"/>
    <mergeCell ref="S43:T43"/>
    <mergeCell ref="Y37:Z37"/>
    <mergeCell ref="U37:V37"/>
    <mergeCell ref="W37:X37"/>
    <mergeCell ref="S39:T39"/>
    <mergeCell ref="S38:T38"/>
    <mergeCell ref="S37:T37"/>
    <mergeCell ref="W41:X41"/>
    <mergeCell ref="Y40:AA40"/>
    <mergeCell ref="Y41:AA41"/>
    <mergeCell ref="D22:E24"/>
    <mergeCell ref="L22:L24"/>
    <mergeCell ref="M22:M24"/>
    <mergeCell ref="H21:I21"/>
    <mergeCell ref="T16:U16"/>
    <mergeCell ref="D17:E17"/>
    <mergeCell ref="T17:U17"/>
    <mergeCell ref="F18:G18"/>
    <mergeCell ref="Q16:R16"/>
    <mergeCell ref="Q19:R19"/>
    <mergeCell ref="H18:I18"/>
    <mergeCell ref="D19:E19"/>
    <mergeCell ref="T19:U19"/>
    <mergeCell ref="O18:P18"/>
    <mergeCell ref="Q21:R21"/>
    <mergeCell ref="J22:K24"/>
    <mergeCell ref="F21:G21"/>
    <mergeCell ref="B14:C14"/>
    <mergeCell ref="D14:E14"/>
    <mergeCell ref="T14:U14"/>
    <mergeCell ref="D15:E15"/>
    <mergeCell ref="T15:U15"/>
    <mergeCell ref="O19:P19"/>
    <mergeCell ref="O20:P20"/>
    <mergeCell ref="D16:E16"/>
    <mergeCell ref="D10:N10"/>
    <mergeCell ref="D20:E20"/>
    <mergeCell ref="T20:U20"/>
    <mergeCell ref="D18:E18"/>
    <mergeCell ref="T18:U18"/>
    <mergeCell ref="F19:G19"/>
    <mergeCell ref="F20:G20"/>
    <mergeCell ref="H14:I14"/>
    <mergeCell ref="B10:C12"/>
    <mergeCell ref="F12:G12"/>
    <mergeCell ref="F6:H6"/>
    <mergeCell ref="I8:I9"/>
    <mergeCell ref="J8:J9"/>
    <mergeCell ref="H12:I12"/>
    <mergeCell ref="F8:F9"/>
    <mergeCell ref="G8:G9"/>
    <mergeCell ref="H8:H9"/>
    <mergeCell ref="I6:I7"/>
    <mergeCell ref="D11:E12"/>
    <mergeCell ref="B1:Y3"/>
    <mergeCell ref="Z1:AD3"/>
    <mergeCell ref="B4:E9"/>
    <mergeCell ref="F4:H4"/>
    <mergeCell ref="I4:L5"/>
    <mergeCell ref="AB8:AC9"/>
    <mergeCell ref="M7:Q7"/>
    <mergeCell ref="R4:T4"/>
    <mergeCell ref="R5:T5"/>
    <mergeCell ref="R6:T6"/>
    <mergeCell ref="L8:L9"/>
    <mergeCell ref="K8:K9"/>
    <mergeCell ref="L6:L7"/>
    <mergeCell ref="U6:X6"/>
    <mergeCell ref="AD8:AD9"/>
    <mergeCell ref="M9:Q9"/>
    <mergeCell ref="AD6:AD7"/>
    <mergeCell ref="R7:T7"/>
    <mergeCell ref="Y8:Z9"/>
    <mergeCell ref="R8:X8"/>
    <mergeCell ref="AA4:AA5"/>
    <mergeCell ref="U4:X4"/>
    <mergeCell ref="Y4:Z5"/>
    <mergeCell ref="M6:Q6"/>
    <mergeCell ref="F5:H5"/>
    <mergeCell ref="M5:Q5"/>
    <mergeCell ref="U5:X5"/>
    <mergeCell ref="AA8:AA9"/>
    <mergeCell ref="J6:J7"/>
    <mergeCell ref="K6:K7"/>
    <mergeCell ref="Q20:R20"/>
    <mergeCell ref="S10:AD10"/>
    <mergeCell ref="Z11:Z12"/>
    <mergeCell ref="AA11:AA12"/>
    <mergeCell ref="U7:X7"/>
    <mergeCell ref="Q14:R14"/>
    <mergeCell ref="Q15:R15"/>
    <mergeCell ref="Q18:R18"/>
    <mergeCell ref="AA6:AA7"/>
    <mergeCell ref="M8:Q8"/>
    <mergeCell ref="T11:U12"/>
    <mergeCell ref="J12:K12"/>
    <mergeCell ref="F14:G14"/>
    <mergeCell ref="F15:G15"/>
    <mergeCell ref="Y6:Z7"/>
    <mergeCell ref="O13:P13"/>
    <mergeCell ref="O11:P12"/>
    <mergeCell ref="R9:X9"/>
    <mergeCell ref="O10:R10"/>
    <mergeCell ref="M4:Q4"/>
    <mergeCell ref="AL36:AN36"/>
    <mergeCell ref="AL26:AN26"/>
    <mergeCell ref="AL27:AN27"/>
    <mergeCell ref="AL28:AN28"/>
    <mergeCell ref="AL25:AN25"/>
    <mergeCell ref="AL34:AN34"/>
    <mergeCell ref="AL33:AN33"/>
    <mergeCell ref="AL35:AN35"/>
    <mergeCell ref="S32:T32"/>
    <mergeCell ref="S33:T33"/>
    <mergeCell ref="S34:T34"/>
    <mergeCell ref="S35:T35"/>
    <mergeCell ref="AL30:AN30"/>
    <mergeCell ref="U30:V31"/>
    <mergeCell ref="W30:X31"/>
    <mergeCell ref="Y33:AD33"/>
    <mergeCell ref="AL31:AN31"/>
    <mergeCell ref="AL29:AN29"/>
    <mergeCell ref="L11:N11"/>
    <mergeCell ref="AD4:AD5"/>
    <mergeCell ref="O21:P21"/>
    <mergeCell ref="U32:V32"/>
    <mergeCell ref="Q22:R24"/>
    <mergeCell ref="Y29:AB29"/>
    <mergeCell ref="T21:U21"/>
    <mergeCell ref="AA22:AA24"/>
    <mergeCell ref="AC29:AD29"/>
    <mergeCell ref="S22:Y24"/>
    <mergeCell ref="Y27:AB27"/>
    <mergeCell ref="AB22:AB24"/>
    <mergeCell ref="AC22:AC24"/>
    <mergeCell ref="F16:G16"/>
    <mergeCell ref="F17:G17"/>
    <mergeCell ref="AB11:AB12"/>
    <mergeCell ref="O17:P17"/>
    <mergeCell ref="Q17:R17"/>
    <mergeCell ref="AC11:AC12"/>
    <mergeCell ref="AD11:AD12"/>
    <mergeCell ref="J27:X27"/>
    <mergeCell ref="X11:X13"/>
    <mergeCell ref="J21:K21"/>
    <mergeCell ref="Q11:R12"/>
    <mergeCell ref="Q25:AD26"/>
    <mergeCell ref="F11:K11"/>
    <mergeCell ref="J20:K20"/>
    <mergeCell ref="B31:D35"/>
    <mergeCell ref="U34:V34"/>
    <mergeCell ref="F22:G24"/>
    <mergeCell ref="D21:E21"/>
    <mergeCell ref="B25:D25"/>
    <mergeCell ref="B13:C13"/>
    <mergeCell ref="D13:E13"/>
    <mergeCell ref="F13:G13"/>
    <mergeCell ref="H13:I13"/>
    <mergeCell ref="J13:K13"/>
    <mergeCell ref="J30:J31"/>
    <mergeCell ref="K30:K31"/>
    <mergeCell ref="J19:K19"/>
    <mergeCell ref="J17:K17"/>
    <mergeCell ref="J18:K18"/>
    <mergeCell ref="E30:G30"/>
    <mergeCell ref="B15:C16"/>
    <mergeCell ref="H25:P26"/>
    <mergeCell ref="J14:K14"/>
    <mergeCell ref="J15:K15"/>
    <mergeCell ref="J16:K16"/>
    <mergeCell ref="H15:I15"/>
    <mergeCell ref="H16:I16"/>
    <mergeCell ref="H17:I17"/>
    <mergeCell ref="S40:T40"/>
    <mergeCell ref="S36:T36"/>
    <mergeCell ref="E31:G35"/>
    <mergeCell ref="S42:T42"/>
    <mergeCell ref="U43:V43"/>
    <mergeCell ref="U39:V39"/>
    <mergeCell ref="U35:V35"/>
    <mergeCell ref="U38:V38"/>
    <mergeCell ref="Y11:Y13"/>
    <mergeCell ref="Q13:R13"/>
    <mergeCell ref="S11:S13"/>
    <mergeCell ref="T13:U13"/>
    <mergeCell ref="V11:V13"/>
    <mergeCell ref="E25:G25"/>
    <mergeCell ref="H19:I19"/>
    <mergeCell ref="H20:I20"/>
    <mergeCell ref="Q30:Q31"/>
    <mergeCell ref="R30:R31"/>
    <mergeCell ref="S30:T31"/>
    <mergeCell ref="W11:W13"/>
    <mergeCell ref="O14:P14"/>
    <mergeCell ref="O15:P15"/>
    <mergeCell ref="O16:P16"/>
    <mergeCell ref="H22:I24"/>
  </mergeCells>
  <dataValidations count="13">
    <dataValidation allowBlank="1" showInputMessage="1" sqref="W14:W21 Z54:AC54 AD14:AD21 C17:C22 H32:H39 Z11:AD12 S14:U21 B10:C14 D14:O21 Q14:Q21 Y64:AB66 S32:S36 U32:X39 J32:R39 AA35:AA37 Y35:Y38 Z14:AB21"/>
    <dataValidation type="decimal" allowBlank="1" showInputMessage="1" sqref="O55 AD4:AD9 AA4:AA9 J42:S42 Z1:AD2 H27:H31 AF27:AJ40 M9:R9 F5:H5 F8:L9 U7:X7 U5:X5 Q22 O58 AD22:AD24 D22:N24 O22 B52:N60 M5:R5 M7:R7 AC27:AC28 Y29 U42:X42 J27:X27 K43:Y43 AA43:AB43 Y39:Y41 S22 Z22:AB24 AB38:AD41 H25 B61:U69">
      <formula1>111</formula1>
      <formula2>222</formula2>
    </dataValidation>
    <dataValidation type="list" allowBlank="1" showInputMessage="1" showErrorMessage="1" sqref="Y31:Y32">
      <formula1>$AF$27:$AF$40</formula1>
    </dataValidation>
    <dataValidation type="decimal" allowBlank="1" showInputMessage="1" showErrorMessage="1" sqref="AK23:AK65536 AH41:AI41 AJ41:AJ65536 AH52:AI65536 B15 AJ1:AQ14 AC14:AC24 AE1:AE58 B1:Y3 F6:H7 AD47:AD58 AF49:AG65536 AF1:AI13 Y47:AC50 I47:I51 F47:H48 Z13:AD13 B48:E48 M8:R8 AB4:AC9 B4:E9 AF23:AJ26 F4:H4 I4:L7 I41:I45 Y67:AE65536 B40:H45 Y4:Y8 AO23:AQ65536 O44:S45 D10:F13 AL23:AN24 Y55:AC58 AR1:IV1048576 AL38:AN65536 W47:X65536 Q13 M6:X6 M4:X4 Z4:Z7 Y30:AD30 O46:U54 B36:B37 V46:V65536 U30 T13:U13 U40:X41 K44:N51 S41 S40:T40 J28 J40:R41 B25:D35 B70:U65536 U44:AD45 I27:I31 Y27 Y28:AB28 Y33:Y34 AA34:AC34 AC43 Z42:AD42 J30:S30 W30 J43:J51 G10:G12 H10:H13 I10:I12 J10:J13 K10:K12 L10:N13 E25:G39">
      <formula1>111</formula1>
      <formula2>222</formula2>
    </dataValidation>
    <dataValidation type="whole" allowBlank="1" showInputMessage="1" sqref="AH42:AH50 AF14:AF21 AH15:AH21 AJ15:AJ21 AL15:AL21 AN15:AN21 AP15:AP21">
      <formula1>111</formula1>
      <formula2>222</formula2>
    </dataValidation>
    <dataValidation type="whole" allowBlank="1" showInputMessage="1" showErrorMessage="1" sqref="AH51 AF22 AH22 AJ22 AL22 AN22 AP22">
      <formula1>111</formula1>
      <formula2>222</formula2>
    </dataValidation>
    <dataValidation type="list" allowBlank="1" showInputMessage="1" showErrorMessage="1" sqref="I32:I39">
      <formula1>$AF$16:$AF$20</formula1>
    </dataValidation>
    <dataValidation type="list" allowBlank="1" showInputMessage="1" showErrorMessage="1" sqref="AC29">
      <formula1>$AJ$16:$AJ$18</formula1>
    </dataValidation>
    <dataValidation type="list" allowBlank="1" showInputMessage="1" showErrorMessage="1" sqref="V14:V21">
      <formula1>$AP$16:$AP$18</formula1>
    </dataValidation>
    <dataValidation type="list" allowBlank="1" showInputMessage="1" showErrorMessage="1" sqref="AC64:AD66 AB35:AB37 X14:X21">
      <formula1>$AL$16:$AL$20</formula1>
    </dataValidation>
    <dataValidation type="list" allowBlank="1" showInputMessage="1" showErrorMessage="1" sqref="AE64:AE66 AC35:AC37">
      <formula1>$AN$16:$AN$21</formula1>
    </dataValidation>
    <dataValidation type="list" allowBlank="1" showInputMessage="1" showErrorMessage="1" sqref="AA53:AC53 B17:B24">
      <formula1>$AL$26:$AL$35</formula1>
    </dataValidation>
    <dataValidation type="list" allowBlank="1" showInputMessage="1" showErrorMessage="1" sqref="Y14:Y21">
      <formula1>$AR$16:$AR$19</formula1>
    </dataValidation>
  </dataValidations>
  <printOptions horizontalCentered="1" verticalCentered="1"/>
  <pageMargins left="0.25" right="0.25" top="0" bottom="0" header="0.5" footer="0.5"/>
  <pageSetup scale="87" orientation="landscape" r:id="rId1"/>
  <headerFooter alignWithMargins="0"/>
  <ignoredErrors>
    <ignoredError sqref="J40:R4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DOCID-1401110945-1933</_dlc_DocId>
    <_dlc_DocIdUrl xmlns="ab026814-f547-4728-b6ee-4d85c9fef7e4">
      <Url>https://share.tbfsp.gov.ab.ca/CPE/OutreachWebTeams/_layouts/15/DocIdRedir.aspx?ID=DOCID-1401110945-1933</Url>
      <Description>DOCID-1401110945-1933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E0F54AC-7D0F-4E85-9828-7A4E26115812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04163c6-b68e-4c40-8e35-707a7d4f43a0"/>
  </ds:schemaRefs>
</ds:datastoreItem>
</file>

<file path=customXml/itemProps2.xml><?xml version="1.0" encoding="utf-8"?>
<ds:datastoreItem xmlns:ds="http://schemas.openxmlformats.org/officeDocument/2006/customXml" ds:itemID="{BE39F2E7-256E-4FFD-9268-1F347B6E5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0381D6-0F7C-484A-A2AC-F7EF522C155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AAB600B-CBEE-4F3B-A3A6-F23D86F0B41B}"/>
</file>

<file path=customXml/itemProps5.xml><?xml version="1.0" encoding="utf-8"?>
<ds:datastoreItem xmlns:ds="http://schemas.openxmlformats.org/officeDocument/2006/customXml" ds:itemID="{F96DC482-E2BB-428F-A074-D665ED8FB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SUP LOT REPORT (blank)</vt:lpstr>
      <vt:lpstr>SUP LOT REPORT (QA sample)</vt:lpstr>
      <vt:lpstr>'SUP LOT REPORT (blank)'!CompactionLot1</vt:lpstr>
      <vt:lpstr>CompactionLot1</vt:lpstr>
      <vt:lpstr>'SUP LOT REPORT (blank)'!DateLaidLot1</vt:lpstr>
      <vt:lpstr>DateLaidLot1</vt:lpstr>
      <vt:lpstr>'SUP LOT REPORT (blank)'!DesignLiftThicknessLot1</vt:lpstr>
      <vt:lpstr>DesignLiftThicknessLot1</vt:lpstr>
      <vt:lpstr>'SUP LOT REPORT (blank)'!Print_Area</vt:lpstr>
      <vt:lpstr>'SUP LOT REPORT (QA 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B.10 Superpave Lot Paving Report</dc:title>
  <dc:creator>Larry Dombrosky</dc:creator>
  <cp:lastModifiedBy>evhen.dytyniak</cp:lastModifiedBy>
  <cp:lastPrinted>2013-11-27T15:22:07Z</cp:lastPrinted>
  <dcterms:created xsi:type="dcterms:W3CDTF">2013-03-13T15:18:39Z</dcterms:created>
  <dcterms:modified xsi:type="dcterms:W3CDTF">2014-04-09T21:58:54Z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0x0101008700927FDCEA1A4C86BAF1107546A46A</vt:lpwstr>
  </property>
  <property fmtid="{D5CDD505-2E9C-101B-9397-08002B2CF9AE}" pid="4" name="_dlc_DocIdItemGuid">
    <vt:lpwstr>8d2fc72c-90e4-4f9b-ae92-9ccb459dbc91</vt:lpwstr>
  </property>
</Properties>
</file>